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gov 24  -  11 2022\gov ar 24 - -2022\"/>
    </mc:Choice>
  </mc:AlternateContent>
  <bookViews>
    <workbookView xWindow="-120" yWindow="-120" windowWidth="19440" windowHeight="15600"/>
  </bookViews>
  <sheets>
    <sheet name="Feuil2" sheetId="2" r:id="rId1"/>
    <sheet name="Feuil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6" i="2" l="1"/>
  <c r="K256" i="2"/>
  <c r="J256" i="2"/>
  <c r="I256" i="2"/>
  <c r="H256" i="2"/>
  <c r="G256" i="2"/>
  <c r="F256" i="2"/>
  <c r="E256" i="2"/>
  <c r="D256" i="2"/>
  <c r="C256" i="2"/>
  <c r="L242" i="2"/>
  <c r="K242" i="2"/>
  <c r="J242" i="2"/>
  <c r="I242" i="2"/>
  <c r="H242" i="2"/>
  <c r="G242" i="2"/>
  <c r="F242" i="2"/>
  <c r="E242" i="2"/>
  <c r="D242" i="2"/>
  <c r="C242" i="2"/>
  <c r="L232" i="2"/>
  <c r="K232" i="2"/>
  <c r="J232" i="2"/>
  <c r="I232" i="2"/>
  <c r="H232" i="2"/>
  <c r="G232" i="2"/>
  <c r="F232" i="2"/>
  <c r="E232" i="2"/>
  <c r="D232" i="2"/>
  <c r="C232" i="2"/>
  <c r="L213" i="2"/>
  <c r="K213" i="2"/>
  <c r="J213" i="2"/>
  <c r="I213" i="2"/>
  <c r="H213" i="2"/>
  <c r="G213" i="2"/>
  <c r="F213" i="2"/>
  <c r="E213" i="2"/>
  <c r="D213" i="2"/>
  <c r="C213" i="2"/>
  <c r="L200" i="2"/>
  <c r="K200" i="2"/>
  <c r="J200" i="2"/>
  <c r="I200" i="2"/>
  <c r="H200" i="2"/>
  <c r="G200" i="2"/>
  <c r="F200" i="2"/>
  <c r="E200" i="2"/>
  <c r="D200" i="2"/>
  <c r="C200" i="2"/>
  <c r="L185" i="2"/>
  <c r="K185" i="2"/>
  <c r="J185" i="2"/>
  <c r="I185" i="2"/>
  <c r="H185" i="2"/>
  <c r="G185" i="2"/>
  <c r="F185" i="2"/>
  <c r="E185" i="2"/>
  <c r="D185" i="2"/>
  <c r="C185" i="2"/>
  <c r="T156" i="2" l="1"/>
  <c r="S156" i="2"/>
  <c r="X131" i="2"/>
  <c r="T103" i="2"/>
  <c r="S103" i="2"/>
  <c r="T90" i="2"/>
  <c r="S90" i="2"/>
  <c r="T51" i="2"/>
  <c r="S51" i="2"/>
  <c r="T28" i="2"/>
  <c r="S28" i="2"/>
  <c r="P156" i="2" l="1"/>
  <c r="Q156" i="2"/>
  <c r="R156" i="2"/>
  <c r="O156" i="2"/>
  <c r="U131" i="2"/>
  <c r="R131" i="2"/>
  <c r="P103" i="2"/>
  <c r="Q103" i="2"/>
  <c r="R103" i="2"/>
  <c r="O103" i="2"/>
  <c r="P90" i="2"/>
  <c r="Q90" i="2"/>
  <c r="R90" i="2"/>
  <c r="O90" i="2"/>
  <c r="P51" i="2"/>
  <c r="Q51" i="2"/>
  <c r="R51" i="2"/>
  <c r="O51" i="2"/>
  <c r="P28" i="2"/>
  <c r="Q28" i="2"/>
  <c r="R28" i="2"/>
  <c r="O28" i="2"/>
  <c r="J156" i="2"/>
  <c r="N156" i="2" l="1"/>
  <c r="M156" i="2"/>
  <c r="N103" i="2" l="1"/>
  <c r="M103" i="2"/>
  <c r="N90" i="2" l="1"/>
  <c r="M90" i="2"/>
  <c r="N51" i="2" l="1"/>
  <c r="M51" i="2"/>
  <c r="N28" i="2" l="1"/>
  <c r="M28" i="2"/>
  <c r="L156" i="2" l="1"/>
  <c r="K156" i="2"/>
  <c r="L100" i="2"/>
  <c r="K100" i="2"/>
  <c r="L96" i="2"/>
  <c r="K96" i="2"/>
  <c r="L90" i="2"/>
  <c r="K90" i="2"/>
  <c r="L59" i="2"/>
  <c r="K59" i="2"/>
  <c r="L58" i="2"/>
  <c r="K58" i="2"/>
  <c r="L51" i="2"/>
  <c r="K51" i="2"/>
  <c r="L28" i="2"/>
  <c r="K28" i="2"/>
  <c r="K103" i="2" l="1"/>
  <c r="L103" i="2"/>
  <c r="L131" i="2"/>
  <c r="L130" i="2"/>
  <c r="L129" i="2"/>
  <c r="O131" i="2" l="1"/>
  <c r="O130" i="2"/>
  <c r="O129" i="2"/>
  <c r="H28" i="2" l="1"/>
  <c r="I28" i="2"/>
  <c r="J28" i="2"/>
  <c r="H51" i="2"/>
  <c r="I51" i="2"/>
  <c r="J51" i="2"/>
  <c r="H90" i="2"/>
  <c r="I90" i="2"/>
  <c r="J90" i="2"/>
  <c r="H103" i="2"/>
  <c r="I103" i="2"/>
  <c r="J103" i="2"/>
  <c r="I130" i="2"/>
  <c r="I131" i="2"/>
  <c r="H156" i="2"/>
  <c r="I156" i="2"/>
  <c r="C156" i="2"/>
  <c r="D156" i="2"/>
  <c r="E156" i="2"/>
  <c r="F156" i="2"/>
  <c r="G156" i="2"/>
  <c r="C103" i="2"/>
  <c r="D103" i="2"/>
  <c r="E103" i="2"/>
  <c r="F103" i="2"/>
  <c r="G103" i="2"/>
  <c r="C90" i="2"/>
  <c r="D90" i="2"/>
  <c r="E90" i="2"/>
  <c r="F90" i="2"/>
  <c r="G90" i="2"/>
  <c r="C28" i="2"/>
  <c r="D28" i="2"/>
  <c r="E28" i="2"/>
  <c r="F28" i="2"/>
  <c r="G28" i="2"/>
  <c r="C51" i="2"/>
  <c r="D51" i="2"/>
  <c r="E51" i="2"/>
  <c r="F51" i="2"/>
  <c r="G51" i="2"/>
</calcChain>
</file>

<file path=xl/sharedStrings.xml><?xml version="1.0" encoding="utf-8"?>
<sst xmlns="http://schemas.openxmlformats.org/spreadsheetml/2006/main" count="498" uniqueCount="149">
  <si>
    <t xml:space="preserve">ولايــة : </t>
  </si>
  <si>
    <t>سـوســة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</si>
  <si>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</si>
  <si>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</si>
  <si>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</si>
  <si>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</si>
  <si>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</si>
  <si>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</si>
  <si>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</si>
  <si>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</si>
  <si>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</si>
  <si>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</si>
  <si>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</si>
  <si>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</si>
  <si>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العليا لعلوم وتقنيات الصحة بسوسة</t>
  </si>
  <si>
    <t>المدرسة العليا للعلوم والتكنولوجيا بحمام سوسة</t>
  </si>
  <si>
    <t>المدرسة الوطنية للمهندسين بسوسة</t>
  </si>
  <si>
    <t>المعهد العالي لعلوم التمريض بسوسة</t>
  </si>
  <si>
    <t>المعهد العالي للإعلامية وتقنيات الإتصال بحمام سوسة</t>
  </si>
  <si>
    <t>المعهد العالي للتصرف بسوسة</t>
  </si>
  <si>
    <t>المعهد العالي للدراسات التكنولوجية بسوسة</t>
  </si>
  <si>
    <t>المعهد العالي للعلوم التطبيقية والتكنولوجيا بسوسة</t>
  </si>
  <si>
    <t>المعهد العالي للعلوم الفلاحية بشط مريم</t>
  </si>
  <si>
    <t>المعهد العالي للفنون الجميلة بسوسة</t>
  </si>
  <si>
    <t>المعهد العالي للمالية والجباية بسوسة</t>
  </si>
  <si>
    <t>المعهد العالي للموسيقى بسوسة</t>
  </si>
  <si>
    <t>المعهد العالي للنقل وخدمات الإتصال بسوسة</t>
  </si>
  <si>
    <t>كلية الآداب والعلوم الإنسانية بسوسة</t>
  </si>
  <si>
    <t>كلية الحقوق والعلوم السياسية بسوسة</t>
  </si>
  <si>
    <t>كلية الطب بسوسة</t>
  </si>
  <si>
    <t>كلية العلوم الإقتصادية والتصرف بسوسة</t>
  </si>
  <si>
    <t>معهد الدراسات العليا  التجارية  بسوسة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</si>
  <si>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</si>
  <si>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</si>
  <si>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</si>
  <si>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</si>
  <si>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</si>
  <si>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</si>
  <si>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حماية المحيط</t>
  </si>
  <si>
    <t>خدمات إجتماعية</t>
  </si>
  <si>
    <t>خدمات النقل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</si>
  <si>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</si>
  <si>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</si>
  <si>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</si>
  <si>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</si>
  <si>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</si>
  <si>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</si>
  <si>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</si>
  <si>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</si>
  <si>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</si>
  <si>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</si>
  <si>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</si>
  <si>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</si>
  <si>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</si>
  <si>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</si>
  <si>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دكتوراه في الطب و الصيدلة</t>
  </si>
  <si>
    <t>ماجستير بحث</t>
  </si>
  <si>
    <t>ماجستير مهني</t>
  </si>
  <si>
    <t>دكتوراه</t>
  </si>
  <si>
    <t>شهادات أخرى</t>
  </si>
  <si>
    <t>(5</t>
  </si>
  <si>
    <t>تطور عدد الخريجين حسب المؤسسة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</si>
  <si>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</si>
  <si>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</si>
  <si>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</si>
  <si>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</si>
  <si>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</si>
  <si>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</si>
  <si>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</si>
  <si>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</si>
  <si>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</si>
  <si>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</si>
  <si>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r>
      <t>نسبة الإيواء (</t>
    </r>
    <r>
      <rPr>
        <b/>
        <sz val="14"/>
        <color indexed="8"/>
        <rFont val="Calibri"/>
        <family val="2"/>
      </rPr>
      <t>%</t>
    </r>
    <r>
      <rPr>
        <b/>
        <sz val="14"/>
        <color indexed="8"/>
        <rFont val="Traditional Arabic"/>
        <family val="1"/>
      </rPr>
      <t>)</t>
    </r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</si>
  <si>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</si>
  <si>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</si>
  <si>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</si>
  <si>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</si>
  <si>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</si>
  <si>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</si>
  <si>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</si>
  <si>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</si>
  <si>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إطار الطب الجامعي</t>
  </si>
  <si>
    <t>محاضر تكنولوجي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</si>
  <si>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</si>
  <si>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</si>
  <si>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</si>
  <si>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</si>
  <si>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</si>
  <si>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</si>
  <si>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</si>
  <si>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</si>
  <si>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</si>
  <si>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المعهد العالي الخاص لعلوم التمريض الأمد</t>
  </si>
  <si>
    <t>المعهد العالي الخاص لعلوم التمريض  بسوسة</t>
  </si>
  <si>
    <t>المعهد العالي الخاص لعلوم التمريض مجمع نجمة التكوين بسوسة</t>
  </si>
  <si>
    <t>المعهد الخاص للدراسات العليا بسوسة</t>
  </si>
  <si>
    <t>المدرسة الخاصة للتقنيات بسوسة</t>
  </si>
  <si>
    <t>المدرسة العليا الخاصة للتكنولوجيا والإعلامية والتصرف بسوسة</t>
  </si>
  <si>
    <t>المدرسة العليا الخاصة للمهندسين بسوسة</t>
  </si>
  <si>
    <t>المدرسة العليا الخاصة للهندسة والتكنولوجيا التطبيقية بسوسة</t>
  </si>
  <si>
    <t>تطور عدد طلبة التعليم العالي الخاص حسب ميدان الدراسة</t>
  </si>
  <si>
    <t>علوم الحياة</t>
  </si>
  <si>
    <t>تطور عدد طلبة التعليم العالي الخاص حسب نوع الشهادة</t>
  </si>
  <si>
    <t>مرحلة تحضيرية</t>
  </si>
  <si>
    <t>تطور عدد خريجي التعليم العالي الخاص</t>
  </si>
  <si>
    <t>تطور عدد خريجي التعليم العالي الخاص حسب نوع الشهادة</t>
  </si>
  <si>
    <t>توزيع خريجي التعليم العالي الخاص حسب ميدان الدراسة</t>
  </si>
  <si>
    <t>2014-2013</t>
  </si>
  <si>
    <t>مجموع الأساتذة</t>
  </si>
  <si>
    <t>شهادات اخرى: الشهادة الوطنية لفنون والحرف، شهادة الدراسات التكميلية</t>
  </si>
  <si>
    <t>مساعدون قارون</t>
  </si>
  <si>
    <t>شهادات اخرى:  الشهادة الوطنية لفنون والحرف، شهادة الدراسات التكميلية,</t>
  </si>
  <si>
    <t>2015-2014</t>
  </si>
  <si>
    <t>الكلية الخاصة  للتصرف وعلوم الادارة بسوسة</t>
  </si>
  <si>
    <t>المدرسة العليا الخاصة للاقتصاد والتصرف بسوسة</t>
  </si>
  <si>
    <t>المدرسة العليا الدولية الخاصة لإدارة الاعمال بسوسة</t>
  </si>
  <si>
    <t>علوم إجتماعية وسلوكيات</t>
  </si>
  <si>
    <t xml:space="preserve">الاجازة التطبيقية </t>
  </si>
  <si>
    <t>المدرسة العليا الخاصة للهندسة والعلوم والتكنولوجيا بسوسة</t>
  </si>
  <si>
    <t>المعهد العالي الخاص لعلوم الصحة بسوسة</t>
  </si>
  <si>
    <t>الشهادة الوطنية لهندسة المعمارية</t>
  </si>
  <si>
    <t>2016-2015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</si>
  <si>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</si>
  <si>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</si>
  <si>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</si>
  <si>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</si>
  <si>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</si>
  <si>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خدمات خاصة للأشخاص</t>
  </si>
  <si>
    <t>العمومي</t>
  </si>
  <si>
    <t>المناولة</t>
  </si>
  <si>
    <t>المجموع</t>
  </si>
  <si>
    <t>2018-2017</t>
  </si>
  <si>
    <t>المعهد العالي الخاص للعلوم والتكنولوجيا والأعمال بالوسط</t>
  </si>
  <si>
    <t>2019-2018</t>
  </si>
  <si>
    <t>المدرسة الدولية لادارة الاعمال والتسويق بسوسة</t>
  </si>
  <si>
    <t>المدرسة  العليا  الخاصة للتكنولوجيا المتقدمة بسوسة</t>
  </si>
  <si>
    <t>المدرسة العليا الخاصة للعلوم التجارية والاعمال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</si>
  <si>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</si>
  <si>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</si>
  <si>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</si>
  <si>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</si>
  <si>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الشهادة الوطنية لمهندس</t>
  </si>
  <si>
    <t>2020-2019</t>
  </si>
  <si>
    <t>2021-2020</t>
  </si>
  <si>
    <t>صحافة وعلوم الاخبار</t>
  </si>
  <si>
    <t>الشهادة الوطنية للإجازة</t>
  </si>
  <si>
    <t>المدرسة الدولية العليا الخاصة للإدارة الأعمال والتسويق بسوسة</t>
  </si>
  <si>
    <t>2022-2021</t>
  </si>
  <si>
    <t>المدرسة العليا الخاصة الأفق للتكنولوجيا الرقمية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</si>
</sst>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i/>
      <sz val="11"/>
      <color indexed="8"/>
      <name val="Traditional Arabic"/>
      <family val="1"/>
    </font>
    <font>
      <b/>
      <sz val="14"/>
      <color indexed="8"/>
      <name val="Calibri"/>
      <family val="2"/>
    </font>
    <font>
      <b/>
      <sz val="14"/>
      <name val="Traditional Arabic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4"/>
      <color rgb="FFFF0000"/>
      <name val="Traditional Arabic"/>
      <family val="1"/>
    </font>
    <font>
      <sz val="14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3" fillId="3" borderId="1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</xf>
    <xf numFmtId="1" fontId="8" fillId="5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9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</xf>
    <xf numFmtId="0" fontId="8" fillId="7" borderId="1" xfId="0" applyFont="1" applyFill="1" applyBorder="1" applyAlignment="1" applyProtection="1">
      <alignment vertical="center"/>
    </xf>
    <xf numFmtId="0" fontId="4" fillId="8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right" vertical="center"/>
    </xf>
    <xf numFmtId="0" fontId="3" fillId="8" borderId="1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4" fillId="8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5" borderId="8" xfId="0" applyFont="1" applyFill="1" applyBorder="1" applyAlignment="1" applyProtection="1">
      <alignment horizontal="center"/>
    </xf>
    <xf numFmtId="0" fontId="10" fillId="9" borderId="8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/>
    </xf>
    <xf numFmtId="0" fontId="11" fillId="8" borderId="1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>
      <alignment horizontal="right" vertical="center" readingOrder="2"/>
    </xf>
    <xf numFmtId="0" fontId="8" fillId="4" borderId="8" xfId="0" applyFont="1" applyFill="1" applyBorder="1" applyAlignment="1">
      <alignment vertical="center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vertical="center"/>
      <protection hidden="1"/>
    </xf>
    <xf numFmtId="0" fontId="4" fillId="5" borderId="13" xfId="0" applyFont="1" applyFill="1" applyBorder="1" applyAlignment="1" applyProtection="1">
      <alignment vertical="center"/>
      <protection hidden="1"/>
    </xf>
    <xf numFmtId="0" fontId="8" fillId="7" borderId="12" xfId="0" applyFont="1" applyFill="1" applyBorder="1" applyAlignment="1" applyProtection="1">
      <alignment vertical="center" wrapText="1"/>
    </xf>
    <xf numFmtId="3" fontId="13" fillId="8" borderId="1" xfId="0" applyNumberFormat="1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 readingOrder="2"/>
    </xf>
    <xf numFmtId="0" fontId="3" fillId="0" borderId="2" xfId="0" applyFont="1" applyBorder="1" applyAlignment="1" applyProtection="1">
      <alignment horizontal="right" vertical="center"/>
    </xf>
    <xf numFmtId="0" fontId="10" fillId="0" borderId="0" xfId="0" applyFont="1" applyAlignment="1">
      <alignment horizontal="right" vertical="center" readingOrder="2"/>
    </xf>
    <xf numFmtId="0" fontId="2" fillId="2" borderId="0" xfId="0" applyFont="1" applyFill="1" applyAlignment="1" applyProtection="1">
      <alignment horizontal="right" vertical="center"/>
    </xf>
    <xf numFmtId="0" fontId="3" fillId="3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H="1">
          <a:off x="12486363321" y="2404382"/>
          <a:ext cx="4064454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 flipH="1">
          <a:off x="12489198709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2</xdr:col>
      <xdr:colOff>0</xdr:colOff>
      <xdr:row>31</xdr:row>
      <xdr:rowOff>333375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H="1">
          <a:off x="12486363321" y="10206718"/>
          <a:ext cx="4011386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35719</xdr:rowOff>
    </xdr:from>
    <xdr:to>
      <xdr:col>1</xdr:col>
      <xdr:colOff>1238250</xdr:colOff>
      <xdr:row>31</xdr:row>
      <xdr:rowOff>297657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flipH="1">
          <a:off x="12489193607" y="105540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53</xdr:row>
      <xdr:rowOff>285750</xdr:rowOff>
    </xdr:from>
    <xdr:to>
      <xdr:col>1</xdr:col>
      <xdr:colOff>1119187</xdr:colOff>
      <xdr:row>54</xdr:row>
      <xdr:rowOff>285750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 flipH="1">
          <a:off x="12489312670" y="18247179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2</xdr:col>
      <xdr:colOff>0</xdr:colOff>
      <xdr:row>70</xdr:row>
      <xdr:rowOff>333375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H="1">
          <a:off x="12486363321" y="23378432"/>
          <a:ext cx="4011386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70</xdr:row>
      <xdr:rowOff>7</xdr:rowOff>
    </xdr:from>
    <xdr:to>
      <xdr:col>1</xdr:col>
      <xdr:colOff>1233146</xdr:colOff>
      <xdr:row>70</xdr:row>
      <xdr:rowOff>295962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 flipH="1">
          <a:off x="12489198711" y="23690043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19050</xdr:colOff>
      <xdr:row>92</xdr:row>
      <xdr:rowOff>47625</xdr:rowOff>
    </xdr:from>
    <xdr:to>
      <xdr:col>1</xdr:col>
      <xdr:colOff>4027714</xdr:colOff>
      <xdr:row>93</xdr:row>
      <xdr:rowOff>299358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 flipH="1">
          <a:off x="12486404143" y="31180768"/>
          <a:ext cx="4008664" cy="59191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92</xdr:row>
      <xdr:rowOff>285750</xdr:rowOff>
    </xdr:from>
    <xdr:to>
      <xdr:col>1</xdr:col>
      <xdr:colOff>1108981</xdr:colOff>
      <xdr:row>93</xdr:row>
      <xdr:rowOff>285749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 flipH="1">
          <a:off x="12489322876" y="31418893"/>
          <a:ext cx="1071562" cy="340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106</xdr:row>
      <xdr:rowOff>7</xdr:rowOff>
    </xdr:from>
    <xdr:to>
      <xdr:col>1</xdr:col>
      <xdr:colOff>1262062</xdr:colOff>
      <xdr:row>106</xdr:row>
      <xdr:rowOff>261945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 flipH="1">
          <a:off x="12489169795" y="3589565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139</xdr:row>
      <xdr:rowOff>297657</xdr:rowOff>
    </xdr:from>
    <xdr:to>
      <xdr:col>1</xdr:col>
      <xdr:colOff>1119187</xdr:colOff>
      <xdr:row>140</xdr:row>
      <xdr:rowOff>273844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 flipH="1">
          <a:off x="12489312670" y="47337550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4082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>
          <a:off x="12486363321" y="2404382"/>
          <a:ext cx="4064454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 flipH="1">
          <a:off x="12489198709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30</xdr:row>
      <xdr:rowOff>28575</xdr:rowOff>
    </xdr:from>
    <xdr:to>
      <xdr:col>2</xdr:col>
      <xdr:colOff>0</xdr:colOff>
      <xdr:row>31</xdr:row>
      <xdr:rowOff>333375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>
          <a:off x="12486363321" y="10206718"/>
          <a:ext cx="4011386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31</xdr:row>
      <xdr:rowOff>35719</xdr:rowOff>
    </xdr:from>
    <xdr:to>
      <xdr:col>1</xdr:col>
      <xdr:colOff>1238250</xdr:colOff>
      <xdr:row>31</xdr:row>
      <xdr:rowOff>297657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 flipH="1">
          <a:off x="12489193607" y="105540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53</xdr:row>
      <xdr:rowOff>9525</xdr:rowOff>
    </xdr:from>
    <xdr:to>
      <xdr:col>2</xdr:col>
      <xdr:colOff>0</xdr:colOff>
      <xdr:row>55</xdr:row>
      <xdr:rowOff>0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>
          <a:off x="12486363321" y="17970954"/>
          <a:ext cx="4059011" cy="6708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53</xdr:row>
      <xdr:rowOff>285750</xdr:rowOff>
    </xdr:from>
    <xdr:to>
      <xdr:col>1</xdr:col>
      <xdr:colOff>1119187</xdr:colOff>
      <xdr:row>54</xdr:row>
      <xdr:rowOff>285750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 flipH="1">
          <a:off x="12489312670" y="18247179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2</xdr:col>
      <xdr:colOff>0</xdr:colOff>
      <xdr:row>70</xdr:row>
      <xdr:rowOff>333375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H="1">
          <a:off x="12486363321" y="23378432"/>
          <a:ext cx="4011386" cy="64497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70</xdr:row>
      <xdr:rowOff>7</xdr:rowOff>
    </xdr:from>
    <xdr:to>
      <xdr:col>1</xdr:col>
      <xdr:colOff>1233146</xdr:colOff>
      <xdr:row>70</xdr:row>
      <xdr:rowOff>295962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 flipH="1">
          <a:off x="12489198711" y="23690043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37419</xdr:colOff>
      <xdr:row>92</xdr:row>
      <xdr:rowOff>285750</xdr:rowOff>
    </xdr:from>
    <xdr:to>
      <xdr:col>1</xdr:col>
      <xdr:colOff>1108981</xdr:colOff>
      <xdr:row>93</xdr:row>
      <xdr:rowOff>285749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 flipH="1">
          <a:off x="12489322876" y="31418893"/>
          <a:ext cx="1071562" cy="340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106</xdr:row>
      <xdr:rowOff>7</xdr:rowOff>
    </xdr:from>
    <xdr:to>
      <xdr:col>1</xdr:col>
      <xdr:colOff>1262062</xdr:colOff>
      <xdr:row>106</xdr:row>
      <xdr:rowOff>261945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 flipH="1">
          <a:off x="12489169795" y="3589565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31750</xdr:colOff>
      <xdr:row>105</xdr:row>
      <xdr:rowOff>15875</xdr:rowOff>
    </xdr:from>
    <xdr:to>
      <xdr:col>1</xdr:col>
      <xdr:colOff>4041322</xdr:colOff>
      <xdr:row>106</xdr:row>
      <xdr:rowOff>326572</xdr:rowOff>
    </xdr:to>
    <xdr:cxnSp macro="">
      <xdr:nvCxnSpPr>
        <xdr:cNvPr id="24" name="Connecteur droi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 flipH="1">
          <a:off x="12486390535" y="35571339"/>
          <a:ext cx="4009572" cy="650876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139</xdr:row>
      <xdr:rowOff>297657</xdr:rowOff>
    </xdr:from>
    <xdr:to>
      <xdr:col>1</xdr:col>
      <xdr:colOff>1119187</xdr:colOff>
      <xdr:row>140</xdr:row>
      <xdr:rowOff>273844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 flipH="1">
          <a:off x="12489312670" y="47337550"/>
          <a:ext cx="1083469" cy="31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139</xdr:row>
      <xdr:rowOff>21431</xdr:rowOff>
    </xdr:from>
    <xdr:to>
      <xdr:col>1</xdr:col>
      <xdr:colOff>4048125</xdr:colOff>
      <xdr:row>141</xdr:row>
      <xdr:rowOff>15875</xdr:rowOff>
    </xdr:to>
    <xdr:cxnSp macro="">
      <xdr:nvCxnSpPr>
        <xdr:cNvPr id="26" name="Connecteur droit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 flipH="1">
          <a:off x="12486383732" y="47061324"/>
          <a:ext cx="4021931" cy="67480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164</xdr:row>
      <xdr:rowOff>28575</xdr:rowOff>
    </xdr:from>
    <xdr:to>
      <xdr:col>2</xdr:col>
      <xdr:colOff>0</xdr:colOff>
      <xdr:row>165</xdr:row>
      <xdr:rowOff>333375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 flipH="1">
          <a:off x="12486363321" y="55627361"/>
          <a:ext cx="4011386" cy="64497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165</xdr:row>
      <xdr:rowOff>7</xdr:rowOff>
    </xdr:from>
    <xdr:to>
      <xdr:col>1</xdr:col>
      <xdr:colOff>1233146</xdr:colOff>
      <xdr:row>165</xdr:row>
      <xdr:rowOff>295962</xdr:rowOff>
    </xdr:to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 flipH="1">
          <a:off x="12489198711" y="55938971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19051</xdr:colOff>
      <xdr:row>245</xdr:row>
      <xdr:rowOff>7</xdr:rowOff>
    </xdr:from>
    <xdr:to>
      <xdr:col>1</xdr:col>
      <xdr:colOff>1290638</xdr:colOff>
      <xdr:row>245</xdr:row>
      <xdr:rowOff>252420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 flipH="1">
          <a:off x="12489141219" y="83153257"/>
          <a:ext cx="1271587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244</xdr:row>
      <xdr:rowOff>0</xdr:rowOff>
    </xdr:from>
    <xdr:to>
      <xdr:col>1</xdr:col>
      <xdr:colOff>3905250</xdr:colOff>
      <xdr:row>246</xdr:row>
      <xdr:rowOff>0</xdr:rowOff>
    </xdr:to>
    <xdr:cxnSp macro="">
      <xdr:nvCxnSpPr>
        <xdr:cNvPr id="38" name="Connecteur droit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 flipH="1">
          <a:off x="12486526607" y="82813071"/>
          <a:ext cx="3905250" cy="68035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165</xdr:row>
      <xdr:rowOff>7</xdr:rowOff>
    </xdr:from>
    <xdr:to>
      <xdr:col>1</xdr:col>
      <xdr:colOff>1233146</xdr:colOff>
      <xdr:row>165</xdr:row>
      <xdr:rowOff>295962</xdr:rowOff>
    </xdr:to>
    <xdr:sp macro="" textlink="">
      <xdr:nvSpPr>
        <xdr:cNvPr id="40" name="ZoneTexte 39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 flipH="1">
          <a:off x="12489198711" y="55938971"/>
          <a:ext cx="1197428" cy="295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34016</xdr:colOff>
      <xdr:row>187</xdr:row>
      <xdr:rowOff>74840</xdr:rowOff>
    </xdr:from>
    <xdr:to>
      <xdr:col>2</xdr:col>
      <xdr:colOff>13607</xdr:colOff>
      <xdr:row>188</xdr:row>
      <xdr:rowOff>312964</xdr:rowOff>
    </xdr:to>
    <xdr:cxnSp macro="">
      <xdr:nvCxnSpPr>
        <xdr:cNvPr id="41" name="Connecteur droit 40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 flipH="1">
          <a:off x="12486349714" y="63497733"/>
          <a:ext cx="4048127" cy="57830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3176</xdr:colOff>
      <xdr:row>188</xdr:row>
      <xdr:rowOff>7</xdr:rowOff>
    </xdr:from>
    <xdr:to>
      <xdr:col>1</xdr:col>
      <xdr:colOff>1274763</xdr:colOff>
      <xdr:row>188</xdr:row>
      <xdr:rowOff>261945</xdr:rowOff>
    </xdr:to>
    <xdr:sp macro="" textlink="">
      <xdr:nvSpPr>
        <xdr:cNvPr id="42" name="ZoneTexte 4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 flipH="1">
          <a:off x="12489157094" y="63763078"/>
          <a:ext cx="1271587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600" b="1">
              <a:cs typeface="Traditional Arabic" pitchFamily="2" charset="-78"/>
            </a:rPr>
            <a:t>ميدان</a:t>
          </a:r>
          <a:r>
            <a:rPr lang="ar-TN" sz="1400" b="1">
              <a:cs typeface="Traditional Arabic" pitchFamily="2" charset="-78"/>
            </a:rPr>
            <a:t>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5443</xdr:colOff>
      <xdr:row>202</xdr:row>
      <xdr:rowOff>34018</xdr:rowOff>
    </xdr:from>
    <xdr:to>
      <xdr:col>1</xdr:col>
      <xdr:colOff>4054929</xdr:colOff>
      <xdr:row>203</xdr:row>
      <xdr:rowOff>329746</xdr:rowOff>
    </xdr:to>
    <xdr:cxnSp macro="">
      <xdr:nvCxnSpPr>
        <xdr:cNvPr id="43" name="Connecteur droit 4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12486376928" y="68559589"/>
          <a:ext cx="4049486" cy="635907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203</xdr:row>
      <xdr:rowOff>3175</xdr:rowOff>
    </xdr:from>
    <xdr:to>
      <xdr:col>1</xdr:col>
      <xdr:colOff>1108981</xdr:colOff>
      <xdr:row>204</xdr:row>
      <xdr:rowOff>3174</xdr:rowOff>
    </xdr:to>
    <xdr:sp macro="" textlink="">
      <xdr:nvSpPr>
        <xdr:cNvPr id="44" name="ZoneTexte 43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 flipH="1">
          <a:off x="12489322876" y="68868925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215</xdr:row>
      <xdr:rowOff>28575</xdr:rowOff>
    </xdr:from>
    <xdr:to>
      <xdr:col>2</xdr:col>
      <xdr:colOff>0</xdr:colOff>
      <xdr:row>217</xdr:row>
      <xdr:rowOff>3175</xdr:rowOff>
    </xdr:to>
    <xdr:cxnSp macro="">
      <xdr:nvCxnSpPr>
        <xdr:cNvPr id="45" name="Connecteur droit 44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2486363321" y="72976468"/>
          <a:ext cx="4011386" cy="654957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216</xdr:row>
      <xdr:rowOff>7</xdr:rowOff>
    </xdr:from>
    <xdr:to>
      <xdr:col>1</xdr:col>
      <xdr:colOff>1233146</xdr:colOff>
      <xdr:row>217</xdr:row>
      <xdr:rowOff>3862</xdr:rowOff>
    </xdr:to>
    <xdr:sp macro="" textlink="">
      <xdr:nvSpPr>
        <xdr:cNvPr id="46" name="ZoneTexte 4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 flipH="1">
          <a:off x="12489198711" y="73288078"/>
          <a:ext cx="1197428" cy="344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3175</xdr:colOff>
      <xdr:row>234</xdr:row>
      <xdr:rowOff>47625</xdr:rowOff>
    </xdr:from>
    <xdr:to>
      <xdr:col>1</xdr:col>
      <xdr:colOff>4048125</xdr:colOff>
      <xdr:row>236</xdr:row>
      <xdr:rowOff>0</xdr:rowOff>
    </xdr:to>
    <xdr:cxnSp macro="">
      <xdr:nvCxnSpPr>
        <xdr:cNvPr id="47" name="Connecteur droit 46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12486383732" y="79458911"/>
          <a:ext cx="4044950" cy="63273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37419</xdr:colOff>
      <xdr:row>235</xdr:row>
      <xdr:rowOff>3175</xdr:rowOff>
    </xdr:from>
    <xdr:to>
      <xdr:col>1</xdr:col>
      <xdr:colOff>1108981</xdr:colOff>
      <xdr:row>236</xdr:row>
      <xdr:rowOff>0</xdr:rowOff>
    </xdr:to>
    <xdr:sp macro="" textlink="">
      <xdr:nvSpPr>
        <xdr:cNvPr id="48" name="ZoneTexte 47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 flipH="1">
          <a:off x="12489322876" y="79754639"/>
          <a:ext cx="1071562" cy="337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19051</xdr:colOff>
      <xdr:row>245</xdr:row>
      <xdr:rowOff>7</xdr:rowOff>
    </xdr:from>
    <xdr:to>
      <xdr:col>1</xdr:col>
      <xdr:colOff>1290638</xdr:colOff>
      <xdr:row>245</xdr:row>
      <xdr:rowOff>252420</xdr:rowOff>
    </xdr:to>
    <xdr:sp macro="" textlink="">
      <xdr:nvSpPr>
        <xdr:cNvPr id="49" name="ZoneTexte 48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 flipH="1">
          <a:off x="12489141219" y="83153257"/>
          <a:ext cx="1271587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rightToLeft="1" tabSelected="1" zoomScale="70" zoomScaleNormal="70" workbookViewId="0">
      <selection activeCell="C108" sqref="C108:T124"/>
    </sheetView>
  </sheetViews>
  <sheetFormatPr baseColWidth="10" defaultColWidth="11.42578125" defaultRowHeight="15" x14ac:dyDescent="0.25"/>
  <cols>
    <col min="1" max="1" width="5.5703125" style="1" customWidth="1"/>
    <col min="2" max="2" width="61" style="1" customWidth="1"/>
    <col min="3" max="11" width="15.140625" style="56" customWidth="1"/>
    <col min="12" max="12" width="15.140625" style="1" customWidth="1"/>
    <col min="13" max="14" width="13.140625" style="1" customWidth="1"/>
    <col min="15" max="15" width="13.28515625" style="1" customWidth="1"/>
    <col min="16" max="17" width="13.140625" style="1" customWidth="1"/>
    <col min="18" max="18" width="13" style="1" customWidth="1"/>
    <col min="19" max="19" width="13.42578125" style="1" customWidth="1"/>
    <col min="20" max="20" width="13" style="1" customWidth="1"/>
    <col min="21" max="21" width="14.28515625" style="1" customWidth="1"/>
    <col min="22" max="23" width="9.28515625" style="1" customWidth="1"/>
    <col min="24" max="16384" width="11.42578125" style="1"/>
  </cols>
  <sheetData>
    <row r="1" spans="1:20" ht="29.25" x14ac:dyDescent="0.25">
      <c r="A1" s="88" t="s">
        <v>0</v>
      </c>
      <c r="B1" s="88"/>
      <c r="C1" s="89" t="s">
        <v>1</v>
      </c>
      <c r="D1" s="89"/>
      <c r="E1" s="89"/>
      <c r="F1" s="89"/>
      <c r="G1" s="89"/>
      <c r="H1" s="89"/>
      <c r="I1" s="89"/>
      <c r="J1" s="89"/>
      <c r="K1" s="89"/>
    </row>
    <row r="2" spans="1:20" ht="29.25" x14ac:dyDescent="0.25">
      <c r="A2" s="2" t="s">
        <v>2</v>
      </c>
      <c r="B2" s="92" t="s">
        <v>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20" ht="26.25" thickBot="1" x14ac:dyDescent="0.3">
      <c r="A3" s="3" t="s">
        <v>4</v>
      </c>
      <c r="B3" s="86" t="s">
        <v>5</v>
      </c>
      <c r="C3" s="86"/>
      <c r="D3" s="86"/>
      <c r="E3" s="86"/>
      <c r="F3" s="86"/>
      <c r="G3" s="86"/>
      <c r="H3" s="4"/>
      <c r="I3" s="4"/>
      <c r="J3" s="4"/>
      <c r="K3" s="4"/>
    </row>
    <row r="4" spans="1:20" ht="27" thickTop="1" thickBot="1" x14ac:dyDescent="0.6">
      <c r="A4" s="5"/>
      <c r="B4" s="6" t="s">
        <v>6</v>
      </c>
      <c r="C4" s="7" t="s">
        <v>7</v>
      </c>
      <c r="D4" s="7" t="s">
        <v>107</v>
      </c>
      <c r="E4" s="7" t="s">
        <v>112</v>
      </c>
      <c r="F4" s="7" t="s">
        <v>121</v>
      </c>
      <c r="G4" s="7" t="s">
        <v>126</v>
      </c>
      <c r="H4" s="7" t="s">
        <v>131</v>
      </c>
      <c r="I4" s="7" t="s">
        <v>133</v>
      </c>
      <c r="J4" s="7" t="s">
        <v>142</v>
      </c>
      <c r="K4" s="7" t="s">
        <v>143</v>
      </c>
      <c r="L4" s="7" t="s">
        <v>147</v>
      </c>
    </row>
    <row r="5" spans="1:20" ht="27" thickTop="1" thickBot="1" x14ac:dyDescent="0.6">
      <c r="A5" s="5"/>
      <c r="B5" s="8" t="s">
        <v>8</v>
      </c>
      <c r="C5" s="9">
        <v>18</v>
      </c>
      <c r="D5" s="9">
        <v>18</v>
      </c>
      <c r="E5" s="9">
        <v>18</v>
      </c>
      <c r="F5" s="9">
        <v>18</v>
      </c>
      <c r="G5" s="57">
        <v>18</v>
      </c>
      <c r="H5" s="57">
        <v>18</v>
      </c>
      <c r="I5" s="57">
        <v>18</v>
      </c>
      <c r="J5" s="57">
        <v>18</v>
      </c>
      <c r="K5" s="57">
        <v>18</v>
      </c>
      <c r="L5" s="57">
        <v>18</v>
      </c>
    </row>
    <row r="6" spans="1:20" ht="26.25" thickTop="1" x14ac:dyDescent="0.25">
      <c r="A6" s="5"/>
      <c r="B6" s="10"/>
      <c r="C6" s="4"/>
      <c r="D6" s="4"/>
      <c r="E6" s="4"/>
      <c r="F6" s="4"/>
      <c r="G6" s="4"/>
      <c r="H6" s="4"/>
      <c r="I6" s="4"/>
      <c r="J6" s="4"/>
      <c r="K6" s="4"/>
    </row>
    <row r="7" spans="1:20" ht="23.25" thickBot="1" x14ac:dyDescent="0.3">
      <c r="A7" s="11" t="s">
        <v>9</v>
      </c>
      <c r="B7" s="86" t="s">
        <v>10</v>
      </c>
      <c r="C7" s="86"/>
      <c r="D7" s="86"/>
      <c r="E7" s="86"/>
      <c r="F7" s="86"/>
      <c r="G7" s="86"/>
      <c r="H7" s="86"/>
      <c r="I7" s="86"/>
      <c r="J7" s="86"/>
      <c r="K7" s="86"/>
    </row>
    <row r="8" spans="1:20" ht="27" thickTop="1" thickBot="1" x14ac:dyDescent="0.3">
      <c r="A8" s="5"/>
      <c r="B8" s="90" t="s">
        <v>11</v>
      </c>
      <c r="C8" s="84" t="s">
        <v>107</v>
      </c>
      <c r="D8" s="85"/>
      <c r="E8" s="84" t="s">
        <v>112</v>
      </c>
      <c r="F8" s="85"/>
      <c r="G8" s="84" t="s">
        <v>121</v>
      </c>
      <c r="H8" s="85"/>
      <c r="I8" s="84" t="s">
        <v>126</v>
      </c>
      <c r="J8" s="85"/>
      <c r="K8" s="84" t="s">
        <v>131</v>
      </c>
      <c r="L8" s="85"/>
      <c r="M8" s="84" t="s">
        <v>133</v>
      </c>
      <c r="N8" s="85"/>
      <c r="O8" s="84" t="s">
        <v>142</v>
      </c>
      <c r="P8" s="85"/>
      <c r="Q8" s="84" t="s">
        <v>143</v>
      </c>
      <c r="R8" s="85"/>
      <c r="S8" s="84" t="s">
        <v>147</v>
      </c>
      <c r="T8" s="85"/>
    </row>
    <row r="9" spans="1:20" ht="27" thickTop="1" thickBot="1" x14ac:dyDescent="0.6">
      <c r="A9" s="5"/>
      <c r="B9" s="91"/>
      <c r="C9" s="12" t="s">
        <v>12</v>
      </c>
      <c r="D9" s="12" t="s">
        <v>13</v>
      </c>
      <c r="E9" s="12" t="s">
        <v>12</v>
      </c>
      <c r="F9" s="12" t="s">
        <v>13</v>
      </c>
      <c r="G9" s="12" t="s">
        <v>12</v>
      </c>
      <c r="H9" s="12" t="s">
        <v>13</v>
      </c>
      <c r="I9" s="58" t="s">
        <v>12</v>
      </c>
      <c r="J9" s="58" t="s">
        <v>13</v>
      </c>
      <c r="K9" s="58" t="s">
        <v>12</v>
      </c>
      <c r="L9" s="58" t="s">
        <v>13</v>
      </c>
      <c r="M9" s="58" t="s">
        <v>12</v>
      </c>
      <c r="N9" s="58" t="s">
        <v>13</v>
      </c>
      <c r="O9" s="58" t="s">
        <v>12</v>
      </c>
      <c r="P9" s="58" t="s">
        <v>13</v>
      </c>
      <c r="Q9" s="58" t="s">
        <v>12</v>
      </c>
      <c r="R9" s="58" t="s">
        <v>13</v>
      </c>
      <c r="S9" s="58" t="s">
        <v>12</v>
      </c>
      <c r="T9" s="58" t="s">
        <v>13</v>
      </c>
    </row>
    <row r="10" spans="1:20" ht="27" thickTop="1" thickBot="1" x14ac:dyDescent="0.3">
      <c r="A10" s="5"/>
      <c r="B10" s="13" t="s">
        <v>14</v>
      </c>
      <c r="C10" s="14">
        <v>655</v>
      </c>
      <c r="D10" s="14">
        <v>575</v>
      </c>
      <c r="E10" s="14">
        <v>584</v>
      </c>
      <c r="F10" s="14">
        <v>516</v>
      </c>
      <c r="G10" s="14">
        <v>486</v>
      </c>
      <c r="H10" s="14">
        <v>430</v>
      </c>
      <c r="I10" s="14">
        <v>441</v>
      </c>
      <c r="J10" s="14">
        <v>383</v>
      </c>
      <c r="K10" s="14">
        <v>397</v>
      </c>
      <c r="L10" s="14">
        <v>345</v>
      </c>
      <c r="M10" s="14">
        <v>398</v>
      </c>
      <c r="N10" s="14">
        <v>357</v>
      </c>
      <c r="O10" s="14">
        <v>427</v>
      </c>
      <c r="P10" s="14">
        <v>392</v>
      </c>
      <c r="Q10" s="14">
        <v>421</v>
      </c>
      <c r="R10" s="14">
        <v>389</v>
      </c>
      <c r="S10" s="14">
        <v>428</v>
      </c>
      <c r="T10" s="14">
        <v>399</v>
      </c>
    </row>
    <row r="11" spans="1:20" ht="27" thickTop="1" thickBot="1" x14ac:dyDescent="0.3">
      <c r="A11" s="5"/>
      <c r="B11" s="13" t="s">
        <v>15</v>
      </c>
      <c r="C11" s="14">
        <v>1903</v>
      </c>
      <c r="D11" s="14">
        <v>1047</v>
      </c>
      <c r="E11" s="14">
        <v>2002</v>
      </c>
      <c r="F11" s="14">
        <v>1083</v>
      </c>
      <c r="G11" s="14">
        <v>1784</v>
      </c>
      <c r="H11" s="14">
        <v>938</v>
      </c>
      <c r="I11" s="14">
        <v>1656</v>
      </c>
      <c r="J11" s="14">
        <v>931</v>
      </c>
      <c r="K11" s="14">
        <v>1412</v>
      </c>
      <c r="L11" s="14">
        <v>808</v>
      </c>
      <c r="M11" s="14">
        <v>1377</v>
      </c>
      <c r="N11" s="14">
        <v>745</v>
      </c>
      <c r="O11" s="14">
        <v>1405</v>
      </c>
      <c r="P11" s="14">
        <v>797</v>
      </c>
      <c r="Q11" s="14">
        <v>1498</v>
      </c>
      <c r="R11" s="14">
        <v>894</v>
      </c>
      <c r="S11" s="14">
        <v>1475</v>
      </c>
      <c r="T11" s="14">
        <v>893</v>
      </c>
    </row>
    <row r="12" spans="1:20" ht="27" thickTop="1" thickBot="1" x14ac:dyDescent="0.3">
      <c r="A12" s="5"/>
      <c r="B12" s="13" t="s">
        <v>16</v>
      </c>
      <c r="C12" s="14">
        <v>1239</v>
      </c>
      <c r="D12" s="14">
        <v>638</v>
      </c>
      <c r="E12" s="14">
        <v>1115</v>
      </c>
      <c r="F12" s="14">
        <v>629</v>
      </c>
      <c r="G12" s="14">
        <v>1049</v>
      </c>
      <c r="H12" s="14">
        <v>575</v>
      </c>
      <c r="I12" s="14">
        <v>963</v>
      </c>
      <c r="J12" s="14">
        <v>510</v>
      </c>
      <c r="K12" s="14">
        <v>934</v>
      </c>
      <c r="L12" s="14">
        <v>516</v>
      </c>
      <c r="M12" s="14">
        <v>793</v>
      </c>
      <c r="N12" s="14">
        <v>434</v>
      </c>
      <c r="O12" s="14">
        <v>732</v>
      </c>
      <c r="P12" s="14">
        <v>377</v>
      </c>
      <c r="Q12" s="14">
        <v>726</v>
      </c>
      <c r="R12" s="14">
        <v>368</v>
      </c>
      <c r="S12" s="14">
        <v>790</v>
      </c>
      <c r="T12" s="14">
        <v>413</v>
      </c>
    </row>
    <row r="13" spans="1:20" ht="27" thickTop="1" thickBot="1" x14ac:dyDescent="0.3">
      <c r="A13" s="5"/>
      <c r="B13" s="13" t="s">
        <v>17</v>
      </c>
      <c r="C13" s="14">
        <v>401</v>
      </c>
      <c r="D13" s="14">
        <v>206</v>
      </c>
      <c r="E13" s="14">
        <v>378</v>
      </c>
      <c r="F13" s="14">
        <v>192</v>
      </c>
      <c r="G13" s="14">
        <v>353</v>
      </c>
      <c r="H13" s="14">
        <v>162</v>
      </c>
      <c r="I13" s="14">
        <v>333</v>
      </c>
      <c r="J13" s="14">
        <v>167</v>
      </c>
      <c r="K13" s="14">
        <v>334</v>
      </c>
      <c r="L13" s="14">
        <v>171</v>
      </c>
      <c r="M13" s="14">
        <v>329</v>
      </c>
      <c r="N13" s="14">
        <v>177</v>
      </c>
      <c r="O13" s="14">
        <v>328</v>
      </c>
      <c r="P13" s="14">
        <v>178</v>
      </c>
      <c r="Q13" s="14">
        <v>326</v>
      </c>
      <c r="R13" s="14">
        <v>173</v>
      </c>
      <c r="S13" s="14">
        <v>315</v>
      </c>
      <c r="T13" s="14">
        <v>172</v>
      </c>
    </row>
    <row r="14" spans="1:20" ht="27" thickTop="1" thickBot="1" x14ac:dyDescent="0.3">
      <c r="A14" s="5"/>
      <c r="B14" s="13" t="s">
        <v>18</v>
      </c>
      <c r="C14" s="14">
        <v>1389</v>
      </c>
      <c r="D14" s="14">
        <v>734</v>
      </c>
      <c r="E14" s="14">
        <v>1331</v>
      </c>
      <c r="F14" s="14">
        <v>730</v>
      </c>
      <c r="G14" s="14">
        <v>1205</v>
      </c>
      <c r="H14" s="14">
        <v>703</v>
      </c>
      <c r="I14" s="14">
        <v>1086</v>
      </c>
      <c r="J14" s="14">
        <v>663</v>
      </c>
      <c r="K14" s="14">
        <v>1002</v>
      </c>
      <c r="L14" s="14">
        <v>608</v>
      </c>
      <c r="M14" s="14">
        <v>1032</v>
      </c>
      <c r="N14" s="14">
        <v>614</v>
      </c>
      <c r="O14" s="14">
        <v>1064</v>
      </c>
      <c r="P14" s="14">
        <v>680</v>
      </c>
      <c r="Q14" s="14">
        <v>1099</v>
      </c>
      <c r="R14" s="14">
        <v>673</v>
      </c>
      <c r="S14" s="14">
        <v>1208</v>
      </c>
      <c r="T14" s="14">
        <v>739</v>
      </c>
    </row>
    <row r="15" spans="1:20" ht="27" thickTop="1" thickBot="1" x14ac:dyDescent="0.3">
      <c r="A15" s="5"/>
      <c r="B15" s="13" t="s">
        <v>19</v>
      </c>
      <c r="C15" s="14">
        <v>3263</v>
      </c>
      <c r="D15" s="14">
        <v>2067</v>
      </c>
      <c r="E15" s="14">
        <v>3051</v>
      </c>
      <c r="F15" s="14">
        <v>2030</v>
      </c>
      <c r="G15" s="14">
        <v>2674</v>
      </c>
      <c r="H15" s="14">
        <v>1808</v>
      </c>
      <c r="I15" s="14">
        <v>2407</v>
      </c>
      <c r="J15" s="14">
        <v>1688</v>
      </c>
      <c r="K15" s="14">
        <v>2222</v>
      </c>
      <c r="L15" s="14">
        <v>1555</v>
      </c>
      <c r="M15" s="14">
        <v>2198</v>
      </c>
      <c r="N15" s="14">
        <v>1529</v>
      </c>
      <c r="O15" s="14">
        <v>2176</v>
      </c>
      <c r="P15" s="14">
        <v>1495</v>
      </c>
      <c r="Q15" s="14">
        <v>2276</v>
      </c>
      <c r="R15" s="14">
        <v>1537</v>
      </c>
      <c r="S15" s="14">
        <v>2453</v>
      </c>
      <c r="T15" s="14">
        <v>1603</v>
      </c>
    </row>
    <row r="16" spans="1:20" ht="27" thickTop="1" thickBot="1" x14ac:dyDescent="0.3">
      <c r="A16" s="5"/>
      <c r="B16" s="13" t="s">
        <v>20</v>
      </c>
      <c r="C16" s="14">
        <v>1439</v>
      </c>
      <c r="D16" s="14">
        <v>486</v>
      </c>
      <c r="E16" s="14">
        <v>1410</v>
      </c>
      <c r="F16" s="14">
        <v>478</v>
      </c>
      <c r="G16" s="14">
        <v>1318</v>
      </c>
      <c r="H16" s="14">
        <v>476</v>
      </c>
      <c r="I16" s="14">
        <v>1300</v>
      </c>
      <c r="J16" s="14">
        <v>508</v>
      </c>
      <c r="K16" s="14">
        <v>1311</v>
      </c>
      <c r="L16" s="14">
        <v>484</v>
      </c>
      <c r="M16" s="14">
        <v>1291</v>
      </c>
      <c r="N16" s="14">
        <v>500</v>
      </c>
      <c r="O16" s="14">
        <v>1858</v>
      </c>
      <c r="P16" s="14">
        <v>713</v>
      </c>
      <c r="Q16" s="14">
        <v>1402</v>
      </c>
      <c r="R16" s="14">
        <v>577</v>
      </c>
      <c r="S16" s="14">
        <v>1454</v>
      </c>
      <c r="T16" s="14">
        <v>620</v>
      </c>
    </row>
    <row r="17" spans="1:20" ht="27" thickTop="1" thickBot="1" x14ac:dyDescent="0.3">
      <c r="A17" s="5"/>
      <c r="B17" s="13" t="s">
        <v>21</v>
      </c>
      <c r="C17" s="14">
        <v>3693</v>
      </c>
      <c r="D17" s="14">
        <v>1125</v>
      </c>
      <c r="E17" s="14">
        <v>3237</v>
      </c>
      <c r="F17" s="14">
        <v>1023</v>
      </c>
      <c r="G17" s="14">
        <v>2577</v>
      </c>
      <c r="H17" s="14">
        <v>877</v>
      </c>
      <c r="I17" s="14">
        <v>2079</v>
      </c>
      <c r="J17" s="14">
        <v>760</v>
      </c>
      <c r="K17" s="14">
        <v>2030</v>
      </c>
      <c r="L17" s="14">
        <v>718</v>
      </c>
      <c r="M17" s="14">
        <v>2093</v>
      </c>
      <c r="N17" s="14">
        <v>729</v>
      </c>
      <c r="O17" s="14">
        <v>2517</v>
      </c>
      <c r="P17" s="14">
        <v>944</v>
      </c>
      <c r="Q17" s="14">
        <v>2511</v>
      </c>
      <c r="R17" s="14">
        <v>1007</v>
      </c>
      <c r="S17" s="14">
        <v>2700</v>
      </c>
      <c r="T17" s="14">
        <v>1142</v>
      </c>
    </row>
    <row r="18" spans="1:20" ht="27" thickTop="1" thickBot="1" x14ac:dyDescent="0.3">
      <c r="A18" s="5"/>
      <c r="B18" s="13" t="s">
        <v>22</v>
      </c>
      <c r="C18" s="14">
        <v>819</v>
      </c>
      <c r="D18" s="14">
        <v>563</v>
      </c>
      <c r="E18" s="14">
        <v>743</v>
      </c>
      <c r="F18" s="14">
        <v>533</v>
      </c>
      <c r="G18" s="14">
        <v>763</v>
      </c>
      <c r="H18" s="14">
        <v>593</v>
      </c>
      <c r="I18" s="14">
        <v>654</v>
      </c>
      <c r="J18" s="14">
        <v>514</v>
      </c>
      <c r="K18" s="14">
        <v>515</v>
      </c>
      <c r="L18" s="14">
        <v>399</v>
      </c>
      <c r="M18" s="14">
        <v>518</v>
      </c>
      <c r="N18" s="14">
        <v>418</v>
      </c>
      <c r="O18" s="14">
        <v>410</v>
      </c>
      <c r="P18" s="14">
        <v>330</v>
      </c>
      <c r="Q18" s="14">
        <v>417</v>
      </c>
      <c r="R18" s="14">
        <v>338</v>
      </c>
      <c r="S18" s="14">
        <v>373</v>
      </c>
      <c r="T18" s="14">
        <v>302</v>
      </c>
    </row>
    <row r="19" spans="1:20" ht="27" thickTop="1" thickBot="1" x14ac:dyDescent="0.3">
      <c r="A19" s="5"/>
      <c r="B19" s="13" t="s">
        <v>23</v>
      </c>
      <c r="C19" s="14">
        <v>1850</v>
      </c>
      <c r="D19" s="14">
        <v>1354</v>
      </c>
      <c r="E19" s="14">
        <v>1855</v>
      </c>
      <c r="F19" s="14">
        <v>1381</v>
      </c>
      <c r="G19" s="14">
        <v>1726</v>
      </c>
      <c r="H19" s="14">
        <v>1295</v>
      </c>
      <c r="I19" s="14">
        <v>1780</v>
      </c>
      <c r="J19" s="14">
        <v>1336</v>
      </c>
      <c r="K19" s="14">
        <v>1765</v>
      </c>
      <c r="L19" s="14">
        <v>1324</v>
      </c>
      <c r="M19" s="14">
        <v>1589</v>
      </c>
      <c r="N19" s="14">
        <v>1223</v>
      </c>
      <c r="O19" s="14">
        <v>1560</v>
      </c>
      <c r="P19" s="14">
        <v>1198</v>
      </c>
      <c r="Q19" s="14">
        <v>1359</v>
      </c>
      <c r="R19" s="14">
        <v>1105</v>
      </c>
      <c r="S19" s="14">
        <v>1590</v>
      </c>
      <c r="T19" s="14">
        <v>1260</v>
      </c>
    </row>
    <row r="20" spans="1:20" ht="27" thickTop="1" thickBot="1" x14ac:dyDescent="0.3">
      <c r="A20" s="5"/>
      <c r="B20" s="13" t="s">
        <v>24</v>
      </c>
      <c r="C20" s="14">
        <v>1216</v>
      </c>
      <c r="D20" s="14">
        <v>879</v>
      </c>
      <c r="E20" s="14">
        <v>1229</v>
      </c>
      <c r="F20" s="14">
        <v>887</v>
      </c>
      <c r="G20" s="14">
        <v>1423</v>
      </c>
      <c r="H20" s="14">
        <v>1034</v>
      </c>
      <c r="I20" s="14">
        <v>1521</v>
      </c>
      <c r="J20" s="14">
        <v>1092</v>
      </c>
      <c r="K20" s="14">
        <v>1542</v>
      </c>
      <c r="L20" s="14">
        <v>1085</v>
      </c>
      <c r="M20" s="14">
        <v>1643</v>
      </c>
      <c r="N20" s="14">
        <v>1118</v>
      </c>
      <c r="O20" s="14">
        <v>1356</v>
      </c>
      <c r="P20" s="14">
        <v>943</v>
      </c>
      <c r="Q20" s="14">
        <v>1481</v>
      </c>
      <c r="R20" s="14">
        <v>1009</v>
      </c>
      <c r="S20" s="14">
        <v>1604</v>
      </c>
      <c r="T20" s="14">
        <v>1113</v>
      </c>
    </row>
    <row r="21" spans="1:20" ht="27" thickTop="1" thickBot="1" x14ac:dyDescent="0.3">
      <c r="A21" s="5"/>
      <c r="B21" s="13" t="s">
        <v>25</v>
      </c>
      <c r="C21" s="14">
        <v>262</v>
      </c>
      <c r="D21" s="14">
        <v>123</v>
      </c>
      <c r="E21" s="14">
        <v>273</v>
      </c>
      <c r="F21" s="14">
        <v>123</v>
      </c>
      <c r="G21" s="14">
        <v>275</v>
      </c>
      <c r="H21" s="14">
        <v>129</v>
      </c>
      <c r="I21" s="14">
        <v>250</v>
      </c>
      <c r="J21" s="14">
        <v>126</v>
      </c>
      <c r="K21" s="14">
        <v>255</v>
      </c>
      <c r="L21" s="14">
        <v>137</v>
      </c>
      <c r="M21" s="14">
        <v>250</v>
      </c>
      <c r="N21" s="14">
        <v>142</v>
      </c>
      <c r="O21" s="14">
        <v>271</v>
      </c>
      <c r="P21" s="14">
        <v>138</v>
      </c>
      <c r="Q21" s="14">
        <v>244</v>
      </c>
      <c r="R21" s="14">
        <v>118</v>
      </c>
      <c r="S21" s="14">
        <v>264</v>
      </c>
      <c r="T21" s="14">
        <v>118</v>
      </c>
    </row>
    <row r="22" spans="1:20" ht="27" thickTop="1" thickBot="1" x14ac:dyDescent="0.3">
      <c r="A22" s="5"/>
      <c r="B22" s="13" t="s">
        <v>26</v>
      </c>
      <c r="C22" s="14">
        <v>989</v>
      </c>
      <c r="D22" s="14">
        <v>568</v>
      </c>
      <c r="E22" s="14">
        <v>1046</v>
      </c>
      <c r="F22" s="14">
        <v>658</v>
      </c>
      <c r="G22" s="14">
        <v>1088</v>
      </c>
      <c r="H22" s="14">
        <v>700</v>
      </c>
      <c r="I22" s="14">
        <v>1086</v>
      </c>
      <c r="J22" s="14">
        <v>716</v>
      </c>
      <c r="K22" s="14">
        <v>1041</v>
      </c>
      <c r="L22" s="14">
        <v>698</v>
      </c>
      <c r="M22" s="14">
        <v>1029</v>
      </c>
      <c r="N22" s="14">
        <v>689</v>
      </c>
      <c r="O22" s="14">
        <v>1048</v>
      </c>
      <c r="P22" s="14">
        <v>722</v>
      </c>
      <c r="Q22" s="14">
        <v>919</v>
      </c>
      <c r="R22" s="14">
        <v>629</v>
      </c>
      <c r="S22" s="14">
        <v>1065</v>
      </c>
      <c r="T22" s="14">
        <v>727</v>
      </c>
    </row>
    <row r="23" spans="1:20" ht="27" thickTop="1" thickBot="1" x14ac:dyDescent="0.3">
      <c r="A23" s="5"/>
      <c r="B23" s="13" t="s">
        <v>27</v>
      </c>
      <c r="C23" s="14">
        <v>4981</v>
      </c>
      <c r="D23" s="14">
        <v>3819</v>
      </c>
      <c r="E23" s="14">
        <v>5203</v>
      </c>
      <c r="F23" s="14">
        <v>3932</v>
      </c>
      <c r="G23" s="14">
        <v>3943</v>
      </c>
      <c r="H23" s="14">
        <v>3075</v>
      </c>
      <c r="I23" s="14">
        <v>3378</v>
      </c>
      <c r="J23" s="14">
        <v>2613</v>
      </c>
      <c r="K23" s="14">
        <v>2735</v>
      </c>
      <c r="L23" s="14">
        <v>2123</v>
      </c>
      <c r="M23" s="14">
        <v>2514</v>
      </c>
      <c r="N23" s="14">
        <v>1951</v>
      </c>
      <c r="O23" s="14">
        <v>2480</v>
      </c>
      <c r="P23" s="14">
        <v>1920</v>
      </c>
      <c r="Q23" s="14">
        <v>2561</v>
      </c>
      <c r="R23" s="14">
        <v>1988</v>
      </c>
      <c r="S23" s="14">
        <v>3351</v>
      </c>
      <c r="T23" s="14">
        <v>2638</v>
      </c>
    </row>
    <row r="24" spans="1:20" ht="27" thickTop="1" thickBot="1" x14ac:dyDescent="0.3">
      <c r="A24" s="15"/>
      <c r="B24" s="13" t="s">
        <v>28</v>
      </c>
      <c r="C24" s="14">
        <v>3113</v>
      </c>
      <c r="D24" s="14">
        <v>2375</v>
      </c>
      <c r="E24" s="14">
        <v>3537</v>
      </c>
      <c r="F24" s="14">
        <v>2556</v>
      </c>
      <c r="G24" s="14">
        <v>2888</v>
      </c>
      <c r="H24" s="14">
        <v>2208</v>
      </c>
      <c r="I24" s="14">
        <v>3236</v>
      </c>
      <c r="J24" s="14">
        <v>2490</v>
      </c>
      <c r="K24" s="14">
        <v>2882</v>
      </c>
      <c r="L24" s="14">
        <v>2249</v>
      </c>
      <c r="M24" s="14">
        <v>3001</v>
      </c>
      <c r="N24" s="14">
        <v>2313</v>
      </c>
      <c r="O24" s="14">
        <v>2944</v>
      </c>
      <c r="P24" s="14">
        <v>2217</v>
      </c>
      <c r="Q24" s="14">
        <v>3086</v>
      </c>
      <c r="R24" s="14">
        <v>2313</v>
      </c>
      <c r="S24" s="14">
        <v>3084</v>
      </c>
      <c r="T24" s="14">
        <v>2420</v>
      </c>
    </row>
    <row r="25" spans="1:20" ht="27" thickTop="1" thickBot="1" x14ac:dyDescent="0.3">
      <c r="A25" s="5"/>
      <c r="B25" s="13" t="s">
        <v>29</v>
      </c>
      <c r="C25" s="14">
        <v>2370</v>
      </c>
      <c r="D25" s="14">
        <v>1553</v>
      </c>
      <c r="E25" s="14">
        <v>2341</v>
      </c>
      <c r="F25" s="14">
        <v>1596</v>
      </c>
      <c r="G25" s="14">
        <v>2414</v>
      </c>
      <c r="H25" s="14">
        <v>1651</v>
      </c>
      <c r="I25" s="14">
        <v>2223</v>
      </c>
      <c r="J25" s="14">
        <v>1516</v>
      </c>
      <c r="K25" s="14">
        <v>2500</v>
      </c>
      <c r="L25" s="14">
        <v>1701</v>
      </c>
      <c r="M25" s="14">
        <v>2619</v>
      </c>
      <c r="N25" s="14">
        <v>1866</v>
      </c>
      <c r="O25" s="14">
        <v>3074</v>
      </c>
      <c r="P25" s="14">
        <v>2225</v>
      </c>
      <c r="Q25" s="14">
        <v>3340</v>
      </c>
      <c r="R25" s="14">
        <v>2367</v>
      </c>
      <c r="S25" s="14">
        <v>3492</v>
      </c>
      <c r="T25" s="14">
        <v>2333</v>
      </c>
    </row>
    <row r="26" spans="1:20" ht="27" thickTop="1" thickBot="1" x14ac:dyDescent="0.3">
      <c r="A26" s="5"/>
      <c r="B26" s="13" t="s">
        <v>30</v>
      </c>
      <c r="C26" s="14">
        <v>3244</v>
      </c>
      <c r="D26" s="14">
        <v>2107</v>
      </c>
      <c r="E26" s="14">
        <v>3345</v>
      </c>
      <c r="F26" s="14">
        <v>2352</v>
      </c>
      <c r="G26" s="14">
        <v>2981</v>
      </c>
      <c r="H26" s="14">
        <v>2116</v>
      </c>
      <c r="I26" s="14">
        <v>2697</v>
      </c>
      <c r="J26" s="14">
        <v>1949</v>
      </c>
      <c r="K26" s="14">
        <v>2702</v>
      </c>
      <c r="L26" s="14">
        <v>1875</v>
      </c>
      <c r="M26" s="14">
        <v>2598</v>
      </c>
      <c r="N26" s="14">
        <v>1941</v>
      </c>
      <c r="O26" s="14">
        <v>2307</v>
      </c>
      <c r="P26" s="14">
        <v>1726</v>
      </c>
      <c r="Q26" s="14">
        <v>2391</v>
      </c>
      <c r="R26" s="14">
        <v>1760</v>
      </c>
      <c r="S26" s="14">
        <v>3000</v>
      </c>
      <c r="T26" s="14">
        <v>2145</v>
      </c>
    </row>
    <row r="27" spans="1:20" ht="27" thickTop="1" thickBot="1" x14ac:dyDescent="0.3">
      <c r="A27" s="5"/>
      <c r="B27" s="13" t="s">
        <v>31</v>
      </c>
      <c r="C27" s="14">
        <v>1489</v>
      </c>
      <c r="D27" s="14">
        <v>990</v>
      </c>
      <c r="E27" s="14">
        <v>1437</v>
      </c>
      <c r="F27" s="14">
        <v>996</v>
      </c>
      <c r="G27" s="14">
        <v>1143</v>
      </c>
      <c r="H27" s="14">
        <v>806</v>
      </c>
      <c r="I27" s="14">
        <v>1032</v>
      </c>
      <c r="J27" s="14">
        <v>728</v>
      </c>
      <c r="K27" s="14">
        <v>1110</v>
      </c>
      <c r="L27" s="14">
        <v>743</v>
      </c>
      <c r="M27" s="14">
        <v>1249</v>
      </c>
      <c r="N27" s="14">
        <v>897</v>
      </c>
      <c r="O27" s="14">
        <v>1660</v>
      </c>
      <c r="P27" s="14">
        <v>1194</v>
      </c>
      <c r="Q27" s="14">
        <v>1669</v>
      </c>
      <c r="R27" s="14">
        <v>1204</v>
      </c>
      <c r="S27" s="14">
        <v>1765</v>
      </c>
      <c r="T27" s="14">
        <v>1257</v>
      </c>
    </row>
    <row r="28" spans="1:20" ht="27" thickTop="1" thickBot="1" x14ac:dyDescent="0.3">
      <c r="A28" s="5"/>
      <c r="B28" s="8" t="s">
        <v>32</v>
      </c>
      <c r="C28" s="9">
        <f t="shared" ref="C28:J28" si="0">SUM(C10:C27)</f>
        <v>34315</v>
      </c>
      <c r="D28" s="9">
        <f t="shared" si="0"/>
        <v>21209</v>
      </c>
      <c r="E28" s="9">
        <f t="shared" si="0"/>
        <v>34117</v>
      </c>
      <c r="F28" s="9">
        <f t="shared" si="0"/>
        <v>21695</v>
      </c>
      <c r="G28" s="9">
        <f t="shared" si="0"/>
        <v>30090</v>
      </c>
      <c r="H28" s="9">
        <f t="shared" si="0"/>
        <v>19576</v>
      </c>
      <c r="I28" s="9">
        <f t="shared" si="0"/>
        <v>28122</v>
      </c>
      <c r="J28" s="9">
        <f t="shared" si="0"/>
        <v>18690</v>
      </c>
      <c r="K28" s="9">
        <f>SUM(K10:K27)</f>
        <v>26689</v>
      </c>
      <c r="L28" s="9">
        <f>SUM(L10:L27)</f>
        <v>17539</v>
      </c>
      <c r="M28" s="9">
        <f>SUM(M10:M27)</f>
        <v>26521</v>
      </c>
      <c r="N28" s="9">
        <f>SUM(N10:N27)</f>
        <v>17643</v>
      </c>
      <c r="O28" s="9">
        <f>SUM(O10:O27)</f>
        <v>27617</v>
      </c>
      <c r="P28" s="9">
        <f t="shared" ref="P28:T28" si="1">SUM(P10:P27)</f>
        <v>18189</v>
      </c>
      <c r="Q28" s="9">
        <f t="shared" si="1"/>
        <v>27726</v>
      </c>
      <c r="R28" s="9">
        <f t="shared" si="1"/>
        <v>18449</v>
      </c>
      <c r="S28" s="9">
        <f t="shared" si="1"/>
        <v>30411</v>
      </c>
      <c r="T28" s="9">
        <f t="shared" si="1"/>
        <v>20294</v>
      </c>
    </row>
    <row r="29" spans="1:20" ht="26.25" thickTop="1" x14ac:dyDescent="0.25">
      <c r="A29" s="5"/>
      <c r="B29" s="10"/>
      <c r="C29" s="4"/>
      <c r="D29" s="4"/>
      <c r="E29" s="4"/>
      <c r="F29" s="4"/>
      <c r="G29" s="4"/>
      <c r="H29" s="4"/>
      <c r="I29" s="4"/>
      <c r="J29" s="4"/>
      <c r="K29" s="4"/>
    </row>
    <row r="30" spans="1:20" ht="23.25" thickBot="1" x14ac:dyDescent="0.3">
      <c r="A30" s="11" t="s">
        <v>33</v>
      </c>
      <c r="B30" s="86" t="s">
        <v>34</v>
      </c>
      <c r="C30" s="86"/>
      <c r="D30" s="86"/>
      <c r="E30" s="86"/>
      <c r="F30" s="86"/>
      <c r="G30" s="86"/>
      <c r="H30" s="86"/>
      <c r="I30" s="86"/>
      <c r="J30" s="86"/>
      <c r="K30" s="86"/>
    </row>
    <row r="31" spans="1:20" ht="27" thickTop="1" thickBot="1" x14ac:dyDescent="0.3">
      <c r="A31" s="5"/>
      <c r="B31" s="87" t="s">
        <v>11</v>
      </c>
      <c r="C31" s="84" t="s">
        <v>107</v>
      </c>
      <c r="D31" s="85"/>
      <c r="E31" s="84" t="s">
        <v>112</v>
      </c>
      <c r="F31" s="85"/>
      <c r="G31" s="84" t="s">
        <v>121</v>
      </c>
      <c r="H31" s="85"/>
      <c r="I31" s="84" t="s">
        <v>126</v>
      </c>
      <c r="J31" s="85"/>
      <c r="K31" s="84" t="s">
        <v>131</v>
      </c>
      <c r="L31" s="85"/>
      <c r="M31" s="84" t="s">
        <v>133</v>
      </c>
      <c r="N31" s="85"/>
      <c r="O31" s="84" t="s">
        <v>142</v>
      </c>
      <c r="P31" s="85"/>
      <c r="Q31" s="84" t="s">
        <v>143</v>
      </c>
      <c r="R31" s="85"/>
      <c r="S31" s="84" t="s">
        <v>147</v>
      </c>
      <c r="T31" s="85"/>
    </row>
    <row r="32" spans="1:20" ht="27" thickTop="1" thickBot="1" x14ac:dyDescent="0.6">
      <c r="A32" s="5"/>
      <c r="B32" s="87"/>
      <c r="C32" s="12" t="s">
        <v>12</v>
      </c>
      <c r="D32" s="12" t="s">
        <v>13</v>
      </c>
      <c r="E32" s="12" t="s">
        <v>12</v>
      </c>
      <c r="F32" s="12" t="s">
        <v>13</v>
      </c>
      <c r="G32" s="12" t="s">
        <v>12</v>
      </c>
      <c r="H32" s="12" t="s">
        <v>13</v>
      </c>
      <c r="I32" s="58" t="s">
        <v>12</v>
      </c>
      <c r="J32" s="58" t="s">
        <v>13</v>
      </c>
      <c r="K32" s="58" t="s">
        <v>12</v>
      </c>
      <c r="L32" s="58" t="s">
        <v>13</v>
      </c>
      <c r="M32" s="58" t="s">
        <v>12</v>
      </c>
      <c r="N32" s="58" t="s">
        <v>13</v>
      </c>
      <c r="O32" s="58" t="s">
        <v>12</v>
      </c>
      <c r="P32" s="58" t="s">
        <v>13</v>
      </c>
      <c r="Q32" s="58" t="s">
        <v>12</v>
      </c>
      <c r="R32" s="58" t="s">
        <v>13</v>
      </c>
      <c r="S32" s="58" t="s">
        <v>12</v>
      </c>
      <c r="T32" s="58" t="s">
        <v>13</v>
      </c>
    </row>
    <row r="33" spans="1:20" ht="27" thickTop="1" thickBot="1" x14ac:dyDescent="0.3">
      <c r="A33" s="5"/>
      <c r="B33" s="13" t="s">
        <v>35</v>
      </c>
      <c r="C33" s="14">
        <v>4322</v>
      </c>
      <c r="D33" s="14">
        <v>3389</v>
      </c>
      <c r="E33" s="14">
        <v>4552</v>
      </c>
      <c r="F33" s="14">
        <v>3516</v>
      </c>
      <c r="G33" s="14">
        <v>3431</v>
      </c>
      <c r="H33" s="14">
        <v>2713</v>
      </c>
      <c r="I33" s="14">
        <v>2931</v>
      </c>
      <c r="J33" s="14">
        <v>2283</v>
      </c>
      <c r="K33" s="14">
        <v>2348</v>
      </c>
      <c r="L33" s="14">
        <v>1841</v>
      </c>
      <c r="M33" s="14">
        <v>2207</v>
      </c>
      <c r="N33" s="14">
        <v>1722</v>
      </c>
      <c r="O33" s="14">
        <v>2169</v>
      </c>
      <c r="P33" s="14">
        <v>1688</v>
      </c>
      <c r="Q33" s="14">
        <v>2203</v>
      </c>
      <c r="R33" s="14">
        <v>1723</v>
      </c>
      <c r="S33" s="14">
        <v>2969</v>
      </c>
      <c r="T33" s="14">
        <v>2346</v>
      </c>
    </row>
    <row r="34" spans="1:20" ht="27" thickTop="1" thickBot="1" x14ac:dyDescent="0.3">
      <c r="A34" s="5"/>
      <c r="B34" s="13" t="s">
        <v>36</v>
      </c>
      <c r="C34" s="14">
        <v>6461</v>
      </c>
      <c r="D34" s="14">
        <v>4327</v>
      </c>
      <c r="E34" s="14">
        <v>5955</v>
      </c>
      <c r="F34" s="14">
        <v>4154</v>
      </c>
      <c r="G34" s="14">
        <v>5579</v>
      </c>
      <c r="H34" s="14">
        <v>3926</v>
      </c>
      <c r="I34" s="14">
        <v>5287</v>
      </c>
      <c r="J34" s="14">
        <v>3748</v>
      </c>
      <c r="K34" s="14">
        <v>5391</v>
      </c>
      <c r="L34" s="14">
        <v>3763</v>
      </c>
      <c r="M34" s="14">
        <v>5564</v>
      </c>
      <c r="N34" s="14">
        <v>3938</v>
      </c>
      <c r="O34" s="14">
        <v>5743</v>
      </c>
      <c r="P34" s="14">
        <v>4059</v>
      </c>
      <c r="Q34" s="14">
        <v>5742</v>
      </c>
      <c r="R34" s="14">
        <v>4012</v>
      </c>
      <c r="S34" s="14">
        <v>6263</v>
      </c>
      <c r="T34" s="14">
        <v>4311</v>
      </c>
    </row>
    <row r="35" spans="1:20" ht="27" thickTop="1" thickBot="1" x14ac:dyDescent="0.3">
      <c r="A35" s="5"/>
      <c r="B35" s="13" t="s">
        <v>37</v>
      </c>
      <c r="C35" s="14">
        <v>3073</v>
      </c>
      <c r="D35" s="14">
        <v>2350</v>
      </c>
      <c r="E35" s="14">
        <v>3484</v>
      </c>
      <c r="F35" s="14">
        <v>2526</v>
      </c>
      <c r="G35" s="14">
        <v>2829</v>
      </c>
      <c r="H35" s="14">
        <v>2165</v>
      </c>
      <c r="I35" s="14">
        <v>3154</v>
      </c>
      <c r="J35" s="14">
        <v>2423</v>
      </c>
      <c r="K35" s="14">
        <v>2763</v>
      </c>
      <c r="L35" s="14">
        <v>2162</v>
      </c>
      <c r="M35" s="14">
        <v>2916</v>
      </c>
      <c r="N35" s="14">
        <v>2263</v>
      </c>
      <c r="O35" s="14">
        <v>2869</v>
      </c>
      <c r="P35" s="14">
        <v>2179</v>
      </c>
      <c r="Q35" s="14">
        <v>3014</v>
      </c>
      <c r="R35" s="14">
        <v>2274</v>
      </c>
      <c r="S35" s="14">
        <v>3001</v>
      </c>
      <c r="T35" s="14">
        <v>2366</v>
      </c>
    </row>
    <row r="36" spans="1:20" ht="27" thickTop="1" thickBot="1" x14ac:dyDescent="0.3">
      <c r="A36" s="5"/>
      <c r="B36" s="13" t="s">
        <v>38</v>
      </c>
      <c r="C36" s="14">
        <v>33</v>
      </c>
      <c r="D36" s="14">
        <v>29</v>
      </c>
      <c r="E36" s="14">
        <v>24</v>
      </c>
      <c r="F36" s="14">
        <v>20</v>
      </c>
      <c r="G36" s="14">
        <v>27</v>
      </c>
      <c r="H36" s="14">
        <v>24</v>
      </c>
      <c r="I36" s="14">
        <v>27</v>
      </c>
      <c r="J36" s="14">
        <v>23</v>
      </c>
      <c r="K36" s="14">
        <v>8</v>
      </c>
      <c r="L36" s="14">
        <v>8</v>
      </c>
      <c r="M36" s="14">
        <v>7</v>
      </c>
      <c r="N36" s="14">
        <v>7</v>
      </c>
      <c r="O36" s="14">
        <v>20</v>
      </c>
      <c r="P36" s="14">
        <v>10</v>
      </c>
      <c r="Q36" s="14">
        <v>16</v>
      </c>
      <c r="R36" s="14">
        <v>10</v>
      </c>
      <c r="S36" s="14">
        <v>12</v>
      </c>
      <c r="T36" s="14">
        <v>5</v>
      </c>
    </row>
    <row r="37" spans="1:20" ht="27" thickTop="1" thickBot="1" x14ac:dyDescent="0.3">
      <c r="A37" s="5"/>
      <c r="B37" s="13" t="s">
        <v>39</v>
      </c>
      <c r="C37" s="14">
        <v>147</v>
      </c>
      <c r="D37" s="14">
        <v>143</v>
      </c>
      <c r="E37" s="14">
        <v>146</v>
      </c>
      <c r="F37" s="14">
        <v>140</v>
      </c>
      <c r="G37" s="14">
        <v>120</v>
      </c>
      <c r="H37" s="14">
        <v>111</v>
      </c>
      <c r="I37" s="14">
        <v>105</v>
      </c>
      <c r="J37" s="14">
        <v>97</v>
      </c>
      <c r="K37" s="14">
        <v>96</v>
      </c>
      <c r="L37" s="14">
        <v>88</v>
      </c>
      <c r="M37" s="14">
        <v>102</v>
      </c>
      <c r="N37" s="14">
        <v>97</v>
      </c>
      <c r="O37" s="14">
        <v>104</v>
      </c>
      <c r="P37" s="14">
        <v>101</v>
      </c>
      <c r="Q37" s="14">
        <v>103</v>
      </c>
      <c r="R37" s="14">
        <v>101</v>
      </c>
      <c r="S37" s="14">
        <v>110</v>
      </c>
      <c r="T37" s="14">
        <v>109</v>
      </c>
    </row>
    <row r="38" spans="1:20" ht="27" thickTop="1" thickBot="1" x14ac:dyDescent="0.3">
      <c r="A38" s="5"/>
      <c r="B38" s="13" t="s">
        <v>40</v>
      </c>
      <c r="C38" s="14">
        <v>989</v>
      </c>
      <c r="D38" s="14">
        <v>568</v>
      </c>
      <c r="E38" s="14">
        <v>1046</v>
      </c>
      <c r="F38" s="14">
        <v>658</v>
      </c>
      <c r="G38" s="14">
        <v>1088</v>
      </c>
      <c r="H38" s="14">
        <v>700</v>
      </c>
      <c r="I38" s="14">
        <v>1086</v>
      </c>
      <c r="J38" s="14">
        <v>716</v>
      </c>
      <c r="K38" s="14">
        <v>1041</v>
      </c>
      <c r="L38" s="14">
        <v>698</v>
      </c>
      <c r="M38" s="14">
        <v>1029</v>
      </c>
      <c r="N38" s="14">
        <v>689</v>
      </c>
      <c r="O38" s="14">
        <v>1048</v>
      </c>
      <c r="P38" s="14">
        <v>722</v>
      </c>
      <c r="Q38" s="14">
        <v>919</v>
      </c>
      <c r="R38" s="14">
        <v>629</v>
      </c>
      <c r="S38" s="14">
        <v>942</v>
      </c>
      <c r="T38" s="14">
        <v>640</v>
      </c>
    </row>
    <row r="39" spans="1:20" ht="27" thickTop="1" thickBot="1" x14ac:dyDescent="0.3">
      <c r="A39" s="5"/>
      <c r="B39" s="13" t="s">
        <v>127</v>
      </c>
      <c r="C39" s="14"/>
      <c r="D39" s="14"/>
      <c r="E39" s="14"/>
      <c r="F39" s="14"/>
      <c r="G39" s="14">
        <v>21</v>
      </c>
      <c r="H39" s="14">
        <v>16</v>
      </c>
      <c r="I39" s="14"/>
      <c r="J39" s="14"/>
      <c r="K39" s="14">
        <v>185</v>
      </c>
      <c r="L39" s="14">
        <v>118</v>
      </c>
      <c r="M39" s="14">
        <v>186</v>
      </c>
      <c r="N39" s="14">
        <v>123</v>
      </c>
      <c r="O39" s="14"/>
      <c r="P39" s="14"/>
      <c r="Q39" s="14"/>
      <c r="R39" s="14"/>
      <c r="S39" s="14"/>
      <c r="T39" s="14"/>
    </row>
    <row r="40" spans="1:20" ht="27" thickTop="1" thickBot="1" x14ac:dyDescent="0.3">
      <c r="A40" s="5"/>
      <c r="B40" s="13" t="s">
        <v>41</v>
      </c>
      <c r="C40" s="14">
        <v>207</v>
      </c>
      <c r="D40" s="14">
        <v>131</v>
      </c>
      <c r="E40" s="14">
        <v>211</v>
      </c>
      <c r="F40" s="14">
        <v>135</v>
      </c>
      <c r="G40" s="14">
        <v>204</v>
      </c>
      <c r="H40" s="14">
        <v>131</v>
      </c>
      <c r="I40" s="14">
        <v>223</v>
      </c>
      <c r="J40" s="14">
        <v>131</v>
      </c>
      <c r="K40" s="14">
        <v>32</v>
      </c>
      <c r="L40" s="14">
        <v>25</v>
      </c>
      <c r="M40" s="14">
        <v>31</v>
      </c>
      <c r="N40" s="14">
        <v>25</v>
      </c>
      <c r="O40" s="14">
        <v>153</v>
      </c>
      <c r="P40" s="14">
        <v>101</v>
      </c>
      <c r="Q40" s="14">
        <v>138</v>
      </c>
      <c r="R40" s="14">
        <v>89</v>
      </c>
      <c r="S40" s="14">
        <v>124</v>
      </c>
      <c r="T40" s="14">
        <v>80</v>
      </c>
    </row>
    <row r="41" spans="1:20" ht="27" thickTop="1" thickBot="1" x14ac:dyDescent="0.3">
      <c r="A41" s="5"/>
      <c r="B41" s="13" t="s">
        <v>144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v>36</v>
      </c>
      <c r="P41" s="14">
        <v>32</v>
      </c>
      <c r="Q41" s="14">
        <v>40</v>
      </c>
      <c r="R41" s="14">
        <v>32</v>
      </c>
      <c r="S41" s="14">
        <v>39</v>
      </c>
      <c r="T41" s="14">
        <v>29</v>
      </c>
    </row>
    <row r="42" spans="1:20" ht="27" thickTop="1" thickBot="1" x14ac:dyDescent="0.3">
      <c r="A42" s="5"/>
      <c r="B42" s="13" t="s">
        <v>42</v>
      </c>
      <c r="C42" s="14">
        <v>3279</v>
      </c>
      <c r="D42" s="14">
        <v>2191</v>
      </c>
      <c r="E42" s="14">
        <v>3157</v>
      </c>
      <c r="F42" s="14">
        <v>2164</v>
      </c>
      <c r="G42" s="14">
        <v>3133</v>
      </c>
      <c r="H42" s="14">
        <v>2132</v>
      </c>
      <c r="I42" s="14">
        <v>2892</v>
      </c>
      <c r="J42" s="14">
        <v>1969</v>
      </c>
      <c r="K42" s="14">
        <v>3111</v>
      </c>
      <c r="L42" s="14">
        <v>2121</v>
      </c>
      <c r="M42" s="14">
        <v>3244</v>
      </c>
      <c r="N42" s="14">
        <v>2303</v>
      </c>
      <c r="O42" s="14">
        <v>3725</v>
      </c>
      <c r="P42" s="14">
        <v>2694</v>
      </c>
      <c r="Q42" s="14">
        <v>3984</v>
      </c>
      <c r="R42" s="14">
        <v>2828</v>
      </c>
      <c r="S42" s="14">
        <v>4125</v>
      </c>
      <c r="T42" s="14">
        <v>2795</v>
      </c>
    </row>
    <row r="43" spans="1:20" ht="27" thickTop="1" thickBot="1" x14ac:dyDescent="0.3">
      <c r="A43" s="5"/>
      <c r="B43" s="13" t="s">
        <v>43</v>
      </c>
      <c r="C43" s="14"/>
      <c r="D43" s="14"/>
      <c r="E43" s="14">
        <v>21</v>
      </c>
      <c r="F43" s="14">
        <v>9</v>
      </c>
      <c r="G43" s="14">
        <v>39</v>
      </c>
      <c r="H43" s="14">
        <v>19</v>
      </c>
      <c r="I43" s="14">
        <v>41</v>
      </c>
      <c r="J43" s="14">
        <v>17</v>
      </c>
      <c r="K43" s="14">
        <v>34</v>
      </c>
      <c r="L43" s="14">
        <v>14</v>
      </c>
      <c r="M43" s="14">
        <v>44</v>
      </c>
      <c r="N43" s="14">
        <v>16</v>
      </c>
      <c r="O43" s="14">
        <v>44</v>
      </c>
      <c r="P43" s="14">
        <v>18</v>
      </c>
      <c r="Q43" s="14">
        <v>42</v>
      </c>
      <c r="R43" s="14">
        <v>16</v>
      </c>
      <c r="S43" s="14">
        <v>46</v>
      </c>
      <c r="T43" s="14">
        <v>20</v>
      </c>
    </row>
    <row r="44" spans="1:20" ht="27" thickTop="1" thickBot="1" x14ac:dyDescent="0.3">
      <c r="A44" s="5"/>
      <c r="B44" s="13" t="s">
        <v>44</v>
      </c>
      <c r="C44" s="14">
        <v>2745</v>
      </c>
      <c r="D44" s="14">
        <v>1746</v>
      </c>
      <c r="E44" s="14">
        <v>3181</v>
      </c>
      <c r="F44" s="14">
        <v>2177</v>
      </c>
      <c r="G44" s="14">
        <v>2533</v>
      </c>
      <c r="H44" s="14">
        <v>1814</v>
      </c>
      <c r="I44" s="14">
        <v>2373</v>
      </c>
      <c r="J44" s="14">
        <v>1761</v>
      </c>
      <c r="K44" s="14">
        <v>2239</v>
      </c>
      <c r="L44" s="14">
        <v>1546</v>
      </c>
      <c r="M44" s="14">
        <v>2277</v>
      </c>
      <c r="N44" s="14">
        <v>1659</v>
      </c>
      <c r="O44" s="14">
        <v>2019</v>
      </c>
      <c r="P44" s="14">
        <v>1494</v>
      </c>
      <c r="Q44" s="14">
        <v>2331</v>
      </c>
      <c r="R44" s="14">
        <v>1718</v>
      </c>
      <c r="S44" s="14">
        <v>2863</v>
      </c>
      <c r="T44" s="14">
        <v>2099</v>
      </c>
    </row>
    <row r="45" spans="1:20" ht="27" thickTop="1" thickBot="1" x14ac:dyDescent="0.3">
      <c r="A45" s="5"/>
      <c r="B45" s="13" t="s">
        <v>45</v>
      </c>
      <c r="C45" s="14">
        <v>4391</v>
      </c>
      <c r="D45" s="14">
        <v>2275</v>
      </c>
      <c r="E45" s="14">
        <v>4108</v>
      </c>
      <c r="F45" s="14">
        <v>2159</v>
      </c>
      <c r="G45" s="14">
        <v>3441</v>
      </c>
      <c r="H45" s="14">
        <v>1879</v>
      </c>
      <c r="I45" s="14">
        <v>3043</v>
      </c>
      <c r="J45" s="14">
        <v>1725</v>
      </c>
      <c r="K45" s="14">
        <v>2882</v>
      </c>
      <c r="L45" s="14">
        <v>1596</v>
      </c>
      <c r="M45" s="14">
        <v>2704</v>
      </c>
      <c r="N45" s="14">
        <v>1457</v>
      </c>
      <c r="O45" s="14">
        <v>2989</v>
      </c>
      <c r="P45" s="14">
        <v>1597</v>
      </c>
      <c r="Q45" s="14">
        <v>3128</v>
      </c>
      <c r="R45" s="14">
        <v>1656</v>
      </c>
      <c r="S45" s="14">
        <v>3477</v>
      </c>
      <c r="T45" s="14">
        <v>1838</v>
      </c>
    </row>
    <row r="46" spans="1:20" ht="27" thickTop="1" thickBot="1" x14ac:dyDescent="0.3">
      <c r="A46" s="5"/>
      <c r="B46" s="13" t="s">
        <v>46</v>
      </c>
      <c r="C46" s="14">
        <v>417</v>
      </c>
      <c r="D46" s="14">
        <v>322</v>
      </c>
      <c r="E46" s="14">
        <v>426</v>
      </c>
      <c r="F46" s="14">
        <v>318</v>
      </c>
      <c r="G46" s="14">
        <v>554</v>
      </c>
      <c r="H46" s="14">
        <v>381</v>
      </c>
      <c r="I46" s="14">
        <v>512</v>
      </c>
      <c r="J46" s="14">
        <v>377</v>
      </c>
      <c r="K46" s="14">
        <v>437</v>
      </c>
      <c r="L46" s="14">
        <v>339</v>
      </c>
      <c r="M46" s="14">
        <v>247</v>
      </c>
      <c r="N46" s="14">
        <v>181</v>
      </c>
      <c r="O46" s="14">
        <v>308</v>
      </c>
      <c r="P46" s="14">
        <v>242</v>
      </c>
      <c r="Q46" s="14">
        <v>334</v>
      </c>
      <c r="R46" s="14">
        <v>272</v>
      </c>
      <c r="S46" s="14">
        <v>420</v>
      </c>
      <c r="T46" s="14">
        <v>325</v>
      </c>
    </row>
    <row r="47" spans="1:20" ht="27" thickTop="1" thickBot="1" x14ac:dyDescent="0.3">
      <c r="A47" s="5"/>
      <c r="B47" s="13" t="s">
        <v>47</v>
      </c>
      <c r="C47" s="14">
        <v>786</v>
      </c>
      <c r="D47" s="14">
        <v>534</v>
      </c>
      <c r="E47" s="14">
        <v>719</v>
      </c>
      <c r="F47" s="14">
        <v>513</v>
      </c>
      <c r="G47" s="14">
        <v>736</v>
      </c>
      <c r="H47" s="14">
        <v>569</v>
      </c>
      <c r="I47" s="14">
        <v>627</v>
      </c>
      <c r="J47" s="14">
        <v>491</v>
      </c>
      <c r="K47" s="14">
        <v>507</v>
      </c>
      <c r="L47" s="14">
        <v>391</v>
      </c>
      <c r="M47" s="14">
        <v>511</v>
      </c>
      <c r="N47" s="14">
        <v>411</v>
      </c>
      <c r="O47" s="14">
        <v>397</v>
      </c>
      <c r="P47" s="14">
        <v>323</v>
      </c>
      <c r="Q47" s="14">
        <v>406</v>
      </c>
      <c r="R47" s="14">
        <v>330</v>
      </c>
      <c r="S47" s="14">
        <v>361</v>
      </c>
      <c r="T47" s="14">
        <v>297</v>
      </c>
    </row>
    <row r="48" spans="1:20" ht="27" thickTop="1" thickBot="1" x14ac:dyDescent="0.3">
      <c r="A48" s="5"/>
      <c r="B48" s="13" t="s">
        <v>48</v>
      </c>
      <c r="C48" s="14">
        <v>2112</v>
      </c>
      <c r="D48" s="14">
        <v>1477</v>
      </c>
      <c r="E48" s="14">
        <v>2128</v>
      </c>
      <c r="F48" s="14">
        <v>1504</v>
      </c>
      <c r="G48" s="14">
        <v>2001</v>
      </c>
      <c r="H48" s="14">
        <v>1424</v>
      </c>
      <c r="I48" s="14">
        <v>1990</v>
      </c>
      <c r="J48" s="14">
        <v>1430</v>
      </c>
      <c r="K48" s="14">
        <v>1949</v>
      </c>
      <c r="L48" s="14">
        <v>1401</v>
      </c>
      <c r="M48" s="14">
        <v>1794</v>
      </c>
      <c r="N48" s="14">
        <v>1325</v>
      </c>
      <c r="O48" s="14">
        <v>1795</v>
      </c>
      <c r="P48" s="14">
        <v>1303</v>
      </c>
      <c r="Q48" s="14">
        <v>1560</v>
      </c>
      <c r="R48" s="14">
        <v>1184</v>
      </c>
      <c r="S48" s="14">
        <v>1791</v>
      </c>
      <c r="T48" s="14">
        <v>1327</v>
      </c>
    </row>
    <row r="49" spans="1:20" ht="27" thickTop="1" thickBot="1" x14ac:dyDescent="0.3">
      <c r="A49" s="5"/>
      <c r="B49" s="13" t="s">
        <v>49</v>
      </c>
      <c r="C49" s="14">
        <v>206</v>
      </c>
      <c r="D49" s="14">
        <v>51</v>
      </c>
      <c r="E49" s="14">
        <v>172</v>
      </c>
      <c r="F49" s="14">
        <v>43</v>
      </c>
      <c r="G49" s="14">
        <v>170</v>
      </c>
      <c r="H49" s="14">
        <v>43</v>
      </c>
      <c r="I49" s="14">
        <v>142</v>
      </c>
      <c r="J49" s="14">
        <v>36</v>
      </c>
      <c r="K49" s="14">
        <v>159</v>
      </c>
      <c r="L49" s="14">
        <v>36</v>
      </c>
      <c r="M49" s="14">
        <v>184</v>
      </c>
      <c r="N49" s="14">
        <v>47</v>
      </c>
      <c r="O49" s="14">
        <v>243</v>
      </c>
      <c r="P49" s="14">
        <v>88</v>
      </c>
      <c r="Q49" s="14">
        <v>268</v>
      </c>
      <c r="R49" s="14">
        <v>108</v>
      </c>
      <c r="S49" s="14">
        <v>264</v>
      </c>
      <c r="T49" s="14">
        <v>118</v>
      </c>
    </row>
    <row r="50" spans="1:20" ht="27" thickTop="1" thickBot="1" x14ac:dyDescent="0.3">
      <c r="A50" s="5"/>
      <c r="B50" s="13" t="s">
        <v>50</v>
      </c>
      <c r="C50" s="14">
        <v>5147</v>
      </c>
      <c r="D50" s="14">
        <v>1676</v>
      </c>
      <c r="E50" s="14">
        <v>4787</v>
      </c>
      <c r="F50" s="14">
        <v>1659</v>
      </c>
      <c r="G50" s="14">
        <v>4184</v>
      </c>
      <c r="H50" s="14">
        <v>1529</v>
      </c>
      <c r="I50" s="14">
        <v>3689</v>
      </c>
      <c r="J50" s="14">
        <v>1463</v>
      </c>
      <c r="K50" s="14">
        <v>3507</v>
      </c>
      <c r="L50" s="14">
        <v>1392</v>
      </c>
      <c r="M50" s="14">
        <v>3474</v>
      </c>
      <c r="N50" s="14">
        <v>1380</v>
      </c>
      <c r="O50" s="14">
        <v>3955</v>
      </c>
      <c r="P50" s="14">
        <v>1538</v>
      </c>
      <c r="Q50" s="14">
        <v>3498</v>
      </c>
      <c r="R50" s="14">
        <v>1467</v>
      </c>
      <c r="S50" s="14">
        <v>3604</v>
      </c>
      <c r="T50" s="14">
        <v>1589</v>
      </c>
    </row>
    <row r="51" spans="1:20" ht="27" thickTop="1" thickBot="1" x14ac:dyDescent="0.3">
      <c r="A51" s="5"/>
      <c r="B51" s="8" t="s">
        <v>32</v>
      </c>
      <c r="C51" s="9">
        <f t="shared" ref="C51:J51" si="2">SUM(C33:C50)</f>
        <v>34315</v>
      </c>
      <c r="D51" s="9">
        <f t="shared" si="2"/>
        <v>21209</v>
      </c>
      <c r="E51" s="9">
        <f t="shared" si="2"/>
        <v>34117</v>
      </c>
      <c r="F51" s="9">
        <f t="shared" si="2"/>
        <v>21695</v>
      </c>
      <c r="G51" s="9">
        <f t="shared" si="2"/>
        <v>30090</v>
      </c>
      <c r="H51" s="9">
        <f t="shared" si="2"/>
        <v>19576</v>
      </c>
      <c r="I51" s="9">
        <f t="shared" si="2"/>
        <v>28122</v>
      </c>
      <c r="J51" s="9">
        <f t="shared" si="2"/>
        <v>18690</v>
      </c>
      <c r="K51" s="9">
        <f>SUM(K33:K50)</f>
        <v>26689</v>
      </c>
      <c r="L51" s="9">
        <f>SUM(L33:L50)</f>
        <v>17539</v>
      </c>
      <c r="M51" s="9">
        <f>SUM(M33:M50)</f>
        <v>26521</v>
      </c>
      <c r="N51" s="9">
        <f>SUM(N33:N50)</f>
        <v>17643</v>
      </c>
      <c r="O51" s="9">
        <f>SUM(O33:O50)</f>
        <v>27617</v>
      </c>
      <c r="P51" s="9">
        <f t="shared" ref="P51:R51" si="3">SUM(P33:P50)</f>
        <v>18189</v>
      </c>
      <c r="Q51" s="9">
        <f t="shared" si="3"/>
        <v>27726</v>
      </c>
      <c r="R51" s="9">
        <f t="shared" si="3"/>
        <v>18449</v>
      </c>
      <c r="S51" s="9">
        <f>SUM(S33:S50)</f>
        <v>30411</v>
      </c>
      <c r="T51" s="9">
        <f>SUM(T33:T50)</f>
        <v>20294</v>
      </c>
    </row>
    <row r="52" spans="1:20" ht="26.25" thickTop="1" x14ac:dyDescent="0.25">
      <c r="A52" s="5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20" ht="23.25" thickBot="1" x14ac:dyDescent="0.3">
      <c r="A53" s="11" t="s">
        <v>51</v>
      </c>
      <c r="B53" s="86" t="s">
        <v>52</v>
      </c>
      <c r="C53" s="86"/>
      <c r="D53" s="86"/>
      <c r="E53" s="86"/>
      <c r="F53" s="86"/>
      <c r="G53" s="86"/>
      <c r="H53" s="86"/>
      <c r="I53" s="86"/>
      <c r="J53" s="86"/>
      <c r="K53" s="86"/>
    </row>
    <row r="54" spans="1:20" ht="27" thickTop="1" thickBot="1" x14ac:dyDescent="0.3">
      <c r="A54" s="5"/>
      <c r="B54" s="87" t="s">
        <v>11</v>
      </c>
      <c r="C54" s="84" t="s">
        <v>107</v>
      </c>
      <c r="D54" s="85"/>
      <c r="E54" s="84" t="s">
        <v>112</v>
      </c>
      <c r="F54" s="85"/>
      <c r="G54" s="84" t="s">
        <v>121</v>
      </c>
      <c r="H54" s="85"/>
      <c r="I54" s="84" t="s">
        <v>126</v>
      </c>
      <c r="J54" s="85"/>
      <c r="K54" s="84" t="s">
        <v>131</v>
      </c>
      <c r="L54" s="85"/>
      <c r="M54" s="84" t="s">
        <v>133</v>
      </c>
      <c r="N54" s="85"/>
      <c r="O54" s="84" t="s">
        <v>142</v>
      </c>
      <c r="P54" s="85"/>
      <c r="Q54" s="84" t="s">
        <v>143</v>
      </c>
      <c r="R54" s="85"/>
      <c r="S54" s="84" t="s">
        <v>147</v>
      </c>
      <c r="T54" s="85"/>
    </row>
    <row r="55" spans="1:20" ht="27" thickTop="1" thickBot="1" x14ac:dyDescent="0.6">
      <c r="A55" s="5"/>
      <c r="B55" s="87"/>
      <c r="C55" s="12" t="s">
        <v>12</v>
      </c>
      <c r="D55" s="12" t="s">
        <v>13</v>
      </c>
      <c r="E55" s="12" t="s">
        <v>12</v>
      </c>
      <c r="F55" s="12" t="s">
        <v>13</v>
      </c>
      <c r="G55" s="12" t="s">
        <v>12</v>
      </c>
      <c r="H55" s="12" t="s">
        <v>13</v>
      </c>
      <c r="I55" s="58" t="s">
        <v>12</v>
      </c>
      <c r="J55" s="58" t="s">
        <v>13</v>
      </c>
      <c r="K55" s="58" t="s">
        <v>12</v>
      </c>
      <c r="L55" s="58" t="s">
        <v>13</v>
      </c>
      <c r="M55" s="58" t="s">
        <v>12</v>
      </c>
      <c r="N55" s="58" t="s">
        <v>13</v>
      </c>
      <c r="O55" s="58" t="s">
        <v>12</v>
      </c>
      <c r="P55" s="58" t="s">
        <v>13</v>
      </c>
      <c r="Q55" s="58" t="s">
        <v>12</v>
      </c>
      <c r="R55" s="58" t="s">
        <v>13</v>
      </c>
      <c r="S55" s="58" t="s">
        <v>12</v>
      </c>
      <c r="T55" s="58" t="s">
        <v>13</v>
      </c>
    </row>
    <row r="56" spans="1:20" ht="27" thickTop="1" thickBot="1" x14ac:dyDescent="0.3">
      <c r="A56" s="5"/>
      <c r="B56" s="13" t="s">
        <v>145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>
        <v>8232</v>
      </c>
      <c r="P56" s="14">
        <v>4806</v>
      </c>
      <c r="Q56" s="14">
        <v>12743</v>
      </c>
      <c r="R56" s="14">
        <v>8072</v>
      </c>
      <c r="S56" s="14">
        <v>19851</v>
      </c>
      <c r="T56" s="14">
        <v>13129</v>
      </c>
    </row>
    <row r="57" spans="1:20" ht="27" thickTop="1" thickBot="1" x14ac:dyDescent="0.3">
      <c r="A57" s="5"/>
      <c r="B57" s="13" t="s">
        <v>53</v>
      </c>
      <c r="C57" s="14">
        <v>10923</v>
      </c>
      <c r="D57" s="14">
        <v>7675</v>
      </c>
      <c r="E57" s="14">
        <v>11320</v>
      </c>
      <c r="F57" s="14">
        <v>7879</v>
      </c>
      <c r="G57" s="14">
        <v>10092</v>
      </c>
      <c r="H57" s="14">
        <v>7165</v>
      </c>
      <c r="I57" s="14">
        <v>9522</v>
      </c>
      <c r="J57" s="14">
        <v>6853</v>
      </c>
      <c r="K57" s="14">
        <v>8778</v>
      </c>
      <c r="L57" s="14">
        <v>6270</v>
      </c>
      <c r="M57" s="14">
        <v>8720</v>
      </c>
      <c r="N57" s="14">
        <v>6224</v>
      </c>
      <c r="O57" s="14">
        <v>4751</v>
      </c>
      <c r="P57" s="14">
        <v>3545</v>
      </c>
      <c r="Q57" s="14">
        <v>2501</v>
      </c>
      <c r="R57" s="14">
        <v>1836</v>
      </c>
      <c r="S57" s="14"/>
      <c r="T57" s="14"/>
    </row>
    <row r="58" spans="1:20" ht="27" thickTop="1" thickBot="1" x14ac:dyDescent="0.3">
      <c r="A58" s="5"/>
      <c r="B58" s="13" t="s">
        <v>123</v>
      </c>
      <c r="C58" s="14">
        <v>13761</v>
      </c>
      <c r="D58" s="14">
        <v>7303</v>
      </c>
      <c r="E58" s="14">
        <v>13464</v>
      </c>
      <c r="F58" s="14">
        <v>7499</v>
      </c>
      <c r="G58" s="14">
        <v>11077</v>
      </c>
      <c r="H58" s="14">
        <v>6331</v>
      </c>
      <c r="I58" s="14">
        <v>9945</v>
      </c>
      <c r="J58" s="14">
        <v>5949</v>
      </c>
      <c r="K58" s="14">
        <f>9012+15</f>
        <v>9027</v>
      </c>
      <c r="L58" s="14">
        <f>5135+11</f>
        <v>5146</v>
      </c>
      <c r="M58" s="14">
        <v>8689</v>
      </c>
      <c r="N58" s="14">
        <v>5030</v>
      </c>
      <c r="O58" s="14">
        <v>4679</v>
      </c>
      <c r="P58" s="14">
        <v>2839</v>
      </c>
      <c r="Q58" s="14">
        <v>2265</v>
      </c>
      <c r="R58" s="14">
        <v>1385</v>
      </c>
      <c r="S58" s="14"/>
      <c r="T58" s="14"/>
    </row>
    <row r="59" spans="1:20" ht="27" thickTop="1" thickBot="1" x14ac:dyDescent="0.3">
      <c r="A59" s="5"/>
      <c r="B59" s="13" t="s">
        <v>54</v>
      </c>
      <c r="C59" s="14">
        <v>901</v>
      </c>
      <c r="D59" s="14">
        <v>482</v>
      </c>
      <c r="E59" s="14">
        <v>678</v>
      </c>
      <c r="F59" s="14">
        <v>352</v>
      </c>
      <c r="G59" s="14">
        <v>494</v>
      </c>
      <c r="H59" s="14">
        <v>250</v>
      </c>
      <c r="I59" s="14">
        <v>382</v>
      </c>
      <c r="J59" s="14">
        <v>184</v>
      </c>
      <c r="K59" s="14">
        <f>199+194</f>
        <v>393</v>
      </c>
      <c r="L59" s="14">
        <f>110+65</f>
        <v>175</v>
      </c>
      <c r="M59" s="14">
        <v>467</v>
      </c>
      <c r="N59" s="14">
        <v>208</v>
      </c>
      <c r="O59" s="14">
        <v>545</v>
      </c>
      <c r="P59" s="14">
        <v>273</v>
      </c>
      <c r="Q59" s="14">
        <v>572</v>
      </c>
      <c r="R59" s="14">
        <v>324</v>
      </c>
      <c r="S59" s="14">
        <v>530</v>
      </c>
      <c r="T59" s="14">
        <v>310</v>
      </c>
    </row>
    <row r="60" spans="1:20" ht="27" thickTop="1" thickBot="1" x14ac:dyDescent="0.3">
      <c r="A60" s="5"/>
      <c r="B60" s="13" t="s">
        <v>141</v>
      </c>
      <c r="C60" s="14">
        <v>1837</v>
      </c>
      <c r="D60" s="14">
        <v>1014</v>
      </c>
      <c r="E60" s="14">
        <v>1679</v>
      </c>
      <c r="F60" s="14">
        <v>957</v>
      </c>
      <c r="G60" s="14">
        <v>1604</v>
      </c>
      <c r="H60" s="14">
        <v>962</v>
      </c>
      <c r="I60" s="14">
        <v>1389</v>
      </c>
      <c r="J60" s="14">
        <v>826</v>
      </c>
      <c r="K60" s="14">
        <v>1322</v>
      </c>
      <c r="L60" s="14">
        <v>801</v>
      </c>
      <c r="M60" s="14">
        <v>1259</v>
      </c>
      <c r="N60" s="14">
        <v>773</v>
      </c>
      <c r="O60" s="14">
        <v>1193</v>
      </c>
      <c r="P60" s="14">
        <v>705</v>
      </c>
      <c r="Q60" s="14">
        <v>1231</v>
      </c>
      <c r="R60" s="14">
        <v>741</v>
      </c>
      <c r="S60" s="14">
        <v>1269</v>
      </c>
      <c r="T60" s="14">
        <v>737</v>
      </c>
    </row>
    <row r="61" spans="1:20" ht="27" thickTop="1" thickBot="1" x14ac:dyDescent="0.3">
      <c r="A61" s="5"/>
      <c r="B61" s="13" t="s">
        <v>55</v>
      </c>
      <c r="C61" s="14">
        <v>1626</v>
      </c>
      <c r="D61" s="14">
        <v>1098</v>
      </c>
      <c r="E61" s="14">
        <v>1644</v>
      </c>
      <c r="F61" s="14">
        <v>1115</v>
      </c>
      <c r="G61" s="14">
        <v>1718</v>
      </c>
      <c r="H61" s="14">
        <v>1158</v>
      </c>
      <c r="I61" s="14">
        <v>1491</v>
      </c>
      <c r="J61" s="14">
        <v>1031</v>
      </c>
      <c r="K61" s="14">
        <v>1490</v>
      </c>
      <c r="L61" s="14">
        <v>1044</v>
      </c>
      <c r="M61" s="14">
        <v>1512</v>
      </c>
      <c r="N61" s="14">
        <v>1063</v>
      </c>
      <c r="O61" s="14">
        <v>1784</v>
      </c>
      <c r="P61" s="14">
        <v>1255</v>
      </c>
      <c r="Q61" s="14">
        <v>1604</v>
      </c>
      <c r="R61" s="14">
        <v>1125</v>
      </c>
      <c r="S61" s="14">
        <v>1608</v>
      </c>
      <c r="T61" s="14">
        <v>1105</v>
      </c>
    </row>
    <row r="62" spans="1:20" ht="27" thickTop="1" thickBot="1" x14ac:dyDescent="0.3">
      <c r="A62" s="5"/>
      <c r="B62" s="13" t="s">
        <v>56</v>
      </c>
      <c r="C62" s="14">
        <v>2080</v>
      </c>
      <c r="D62" s="14">
        <v>1545</v>
      </c>
      <c r="E62" s="14">
        <v>2144</v>
      </c>
      <c r="F62" s="14">
        <v>1637</v>
      </c>
      <c r="G62" s="14">
        <v>1928</v>
      </c>
      <c r="H62" s="14">
        <v>1484</v>
      </c>
      <c r="I62" s="14">
        <v>1658</v>
      </c>
      <c r="J62" s="14">
        <v>1290</v>
      </c>
      <c r="K62" s="14">
        <v>1695</v>
      </c>
      <c r="L62" s="14">
        <v>1308</v>
      </c>
      <c r="M62" s="14">
        <v>1686</v>
      </c>
      <c r="N62" s="14">
        <v>1290</v>
      </c>
      <c r="O62" s="14">
        <v>1595</v>
      </c>
      <c r="P62" s="14">
        <v>1212</v>
      </c>
      <c r="Q62" s="14">
        <v>1755</v>
      </c>
      <c r="R62" s="14">
        <v>1322</v>
      </c>
      <c r="S62" s="14">
        <v>1985</v>
      </c>
      <c r="T62" s="14">
        <v>1497</v>
      </c>
    </row>
    <row r="63" spans="1:20" ht="27" thickTop="1" thickBot="1" x14ac:dyDescent="0.3">
      <c r="A63" s="5"/>
      <c r="B63" s="13" t="s">
        <v>57</v>
      </c>
      <c r="C63" s="14">
        <v>2456</v>
      </c>
      <c r="D63" s="14">
        <v>1588</v>
      </c>
      <c r="E63" s="14">
        <v>2202</v>
      </c>
      <c r="F63" s="14">
        <v>1544</v>
      </c>
      <c r="G63" s="14">
        <v>2242</v>
      </c>
      <c r="H63" s="14">
        <v>1527</v>
      </c>
      <c r="I63" s="14">
        <v>2279</v>
      </c>
      <c r="J63" s="14">
        <v>1536</v>
      </c>
      <c r="K63" s="14">
        <v>2462</v>
      </c>
      <c r="L63" s="14">
        <v>1749</v>
      </c>
      <c r="M63" s="14">
        <v>2534</v>
      </c>
      <c r="N63" s="14">
        <v>1849</v>
      </c>
      <c r="O63" s="14">
        <v>2732</v>
      </c>
      <c r="P63" s="14">
        <v>2003</v>
      </c>
      <c r="Q63" s="14">
        <v>2918</v>
      </c>
      <c r="R63" s="14">
        <v>2104</v>
      </c>
      <c r="S63" s="14">
        <v>3038</v>
      </c>
      <c r="T63" s="14">
        <v>2154</v>
      </c>
    </row>
    <row r="64" spans="1:20" ht="27" thickTop="1" thickBot="1" x14ac:dyDescent="0.3">
      <c r="A64" s="5"/>
      <c r="B64" s="13" t="s">
        <v>58</v>
      </c>
      <c r="C64" s="14">
        <v>457</v>
      </c>
      <c r="D64" s="14">
        <v>335</v>
      </c>
      <c r="E64" s="14">
        <v>592</v>
      </c>
      <c r="F64" s="14">
        <v>453</v>
      </c>
      <c r="G64" s="14">
        <v>631</v>
      </c>
      <c r="H64" s="14">
        <v>482</v>
      </c>
      <c r="I64" s="14">
        <v>1049</v>
      </c>
      <c r="J64" s="14">
        <v>741</v>
      </c>
      <c r="K64" s="14">
        <v>973</v>
      </c>
      <c r="L64" s="14">
        <v>709</v>
      </c>
      <c r="M64" s="14">
        <v>1085</v>
      </c>
      <c r="N64" s="14">
        <v>793</v>
      </c>
      <c r="O64" s="14">
        <v>1326</v>
      </c>
      <c r="P64" s="14">
        <v>952</v>
      </c>
      <c r="Q64" s="14">
        <v>998</v>
      </c>
      <c r="R64" s="14">
        <v>701</v>
      </c>
      <c r="S64" s="14">
        <v>1004</v>
      </c>
      <c r="T64" s="14">
        <v>667</v>
      </c>
    </row>
    <row r="65" spans="1:20" ht="27" thickTop="1" thickBot="1" x14ac:dyDescent="0.3">
      <c r="A65" s="5"/>
      <c r="B65" s="13" t="s">
        <v>59</v>
      </c>
      <c r="C65" s="14">
        <v>274</v>
      </c>
      <c r="D65" s="14">
        <v>169</v>
      </c>
      <c r="E65" s="14">
        <v>394</v>
      </c>
      <c r="F65" s="14">
        <v>259</v>
      </c>
      <c r="G65" s="14">
        <v>304</v>
      </c>
      <c r="H65" s="14">
        <v>217</v>
      </c>
      <c r="I65" s="14">
        <v>407</v>
      </c>
      <c r="J65" s="14">
        <v>280</v>
      </c>
      <c r="K65" s="14">
        <v>549</v>
      </c>
      <c r="L65" s="14">
        <v>337</v>
      </c>
      <c r="M65" s="14">
        <v>569</v>
      </c>
      <c r="N65" s="14">
        <v>413</v>
      </c>
      <c r="O65" s="14">
        <v>780</v>
      </c>
      <c r="P65" s="14">
        <v>599</v>
      </c>
      <c r="Q65" s="14">
        <v>1139</v>
      </c>
      <c r="R65" s="14">
        <v>839</v>
      </c>
      <c r="S65" s="14">
        <v>1126</v>
      </c>
      <c r="T65" s="14">
        <v>695</v>
      </c>
    </row>
    <row r="66" spans="1:20" ht="27" thickTop="1" thickBot="1" x14ac:dyDescent="0.3">
      <c r="A66" s="5"/>
      <c r="B66" s="8" t="s">
        <v>32</v>
      </c>
      <c r="C66" s="9">
        <v>34315</v>
      </c>
      <c r="D66" s="9">
        <v>21209</v>
      </c>
      <c r="E66" s="9">
        <v>34117</v>
      </c>
      <c r="F66" s="9">
        <v>21695</v>
      </c>
      <c r="G66" s="9">
        <v>30090</v>
      </c>
      <c r="H66" s="9">
        <v>19576</v>
      </c>
      <c r="I66" s="9">
        <v>28122</v>
      </c>
      <c r="J66" s="9">
        <v>18690</v>
      </c>
      <c r="K66" s="9">
        <v>26689</v>
      </c>
      <c r="L66" s="9">
        <v>17539</v>
      </c>
      <c r="M66" s="9">
        <v>26521</v>
      </c>
      <c r="N66" s="9">
        <v>17643</v>
      </c>
      <c r="O66" s="9">
        <v>27617</v>
      </c>
      <c r="P66" s="9">
        <v>18189</v>
      </c>
      <c r="Q66" s="9">
        <v>27726</v>
      </c>
      <c r="R66" s="9">
        <v>18449</v>
      </c>
      <c r="S66" s="68">
        <v>30411</v>
      </c>
      <c r="T66" s="68">
        <v>20294</v>
      </c>
    </row>
    <row r="67" spans="1:20" ht="26.25" thickTop="1" x14ac:dyDescent="0.25">
      <c r="A67" s="5"/>
      <c r="B67" s="16" t="s">
        <v>111</v>
      </c>
      <c r="C67" s="4"/>
      <c r="D67" s="4"/>
      <c r="E67" s="4"/>
      <c r="F67" s="4"/>
      <c r="G67" s="4"/>
      <c r="H67" s="4"/>
      <c r="I67" s="4"/>
      <c r="J67" s="4"/>
      <c r="K67" s="4"/>
    </row>
    <row r="68" spans="1:20" ht="25.5" x14ac:dyDescent="0.25">
      <c r="A68" s="5"/>
      <c r="B68" s="17"/>
      <c r="C68" s="17"/>
      <c r="D68" s="17"/>
      <c r="E68" s="17"/>
      <c r="F68" s="18"/>
      <c r="G68" s="18"/>
      <c r="H68" s="18"/>
      <c r="I68" s="18"/>
      <c r="J68" s="18"/>
      <c r="K68" s="18"/>
    </row>
    <row r="69" spans="1:20" ht="23.25" thickBot="1" x14ac:dyDescent="0.3">
      <c r="A69" s="11" t="s">
        <v>60</v>
      </c>
      <c r="B69" s="86" t="s">
        <v>61</v>
      </c>
      <c r="C69" s="86"/>
      <c r="D69" s="86"/>
      <c r="E69" s="86"/>
      <c r="F69" s="86"/>
      <c r="G69" s="86"/>
      <c r="H69" s="86"/>
      <c r="I69" s="86"/>
      <c r="J69" s="86"/>
      <c r="K69" s="86"/>
    </row>
    <row r="70" spans="1:20" ht="27" thickTop="1" thickBot="1" x14ac:dyDescent="0.3">
      <c r="A70" s="5"/>
      <c r="B70" s="87" t="s">
        <v>11</v>
      </c>
      <c r="C70" s="81">
        <v>2013</v>
      </c>
      <c r="D70" s="82"/>
      <c r="E70" s="81">
        <v>2014</v>
      </c>
      <c r="F70" s="82"/>
      <c r="G70" s="81">
        <v>2015</v>
      </c>
      <c r="H70" s="82"/>
      <c r="I70" s="81">
        <v>2016</v>
      </c>
      <c r="J70" s="82"/>
      <c r="K70" s="81">
        <v>2017</v>
      </c>
      <c r="L70" s="82"/>
      <c r="M70" s="81">
        <v>2018</v>
      </c>
      <c r="N70" s="82"/>
      <c r="O70" s="81">
        <v>2019</v>
      </c>
      <c r="P70" s="82"/>
      <c r="Q70" s="81">
        <v>2020</v>
      </c>
      <c r="R70" s="82"/>
      <c r="S70" s="81">
        <v>2021</v>
      </c>
      <c r="T70" s="82"/>
    </row>
    <row r="71" spans="1:20" ht="27" thickTop="1" thickBot="1" x14ac:dyDescent="0.3">
      <c r="A71" s="5"/>
      <c r="B71" s="87"/>
      <c r="C71" s="12" t="s">
        <v>62</v>
      </c>
      <c r="D71" s="12" t="s">
        <v>13</v>
      </c>
      <c r="E71" s="12" t="s">
        <v>62</v>
      </c>
      <c r="F71" s="12" t="s">
        <v>13</v>
      </c>
      <c r="G71" s="12" t="s">
        <v>62</v>
      </c>
      <c r="H71" s="12" t="s">
        <v>13</v>
      </c>
      <c r="I71" s="12" t="s">
        <v>62</v>
      </c>
      <c r="J71" s="12" t="s">
        <v>13</v>
      </c>
      <c r="K71" s="12" t="s">
        <v>62</v>
      </c>
      <c r="L71" s="12" t="s">
        <v>13</v>
      </c>
      <c r="M71" s="12" t="s">
        <v>62</v>
      </c>
      <c r="N71" s="12" t="s">
        <v>13</v>
      </c>
      <c r="O71" s="12" t="s">
        <v>62</v>
      </c>
      <c r="P71" s="12" t="s">
        <v>13</v>
      </c>
      <c r="Q71" s="12" t="s">
        <v>62</v>
      </c>
      <c r="R71" s="12" t="s">
        <v>13</v>
      </c>
      <c r="S71" s="12" t="s">
        <v>62</v>
      </c>
      <c r="T71" s="12" t="s">
        <v>13</v>
      </c>
    </row>
    <row r="72" spans="1:20" ht="27" thickTop="1" thickBot="1" x14ac:dyDescent="0.3">
      <c r="A72" s="5"/>
      <c r="B72" s="13" t="s">
        <v>14</v>
      </c>
      <c r="C72" s="14">
        <v>309</v>
      </c>
      <c r="D72" s="14">
        <v>266</v>
      </c>
      <c r="E72" s="14">
        <v>239</v>
      </c>
      <c r="F72" s="14">
        <v>198</v>
      </c>
      <c r="G72" s="14">
        <v>217</v>
      </c>
      <c r="H72" s="14">
        <v>188</v>
      </c>
      <c r="I72" s="14">
        <v>205</v>
      </c>
      <c r="J72" s="14">
        <v>185</v>
      </c>
      <c r="K72" s="14">
        <v>145</v>
      </c>
      <c r="L72" s="14">
        <v>132</v>
      </c>
      <c r="M72" s="14">
        <v>138</v>
      </c>
      <c r="N72" s="14">
        <v>120</v>
      </c>
      <c r="O72" s="14">
        <v>114</v>
      </c>
      <c r="P72" s="14">
        <v>104</v>
      </c>
      <c r="Q72" s="14">
        <v>117</v>
      </c>
      <c r="R72" s="14">
        <v>105</v>
      </c>
      <c r="S72" s="14">
        <v>139</v>
      </c>
      <c r="T72" s="14">
        <v>126</v>
      </c>
    </row>
    <row r="73" spans="1:20" ht="27" thickTop="1" thickBot="1" x14ac:dyDescent="0.3">
      <c r="A73" s="5"/>
      <c r="B73" s="13" t="s">
        <v>15</v>
      </c>
      <c r="C73" s="14">
        <v>149</v>
      </c>
      <c r="D73" s="14">
        <v>82</v>
      </c>
      <c r="E73" s="14">
        <v>272</v>
      </c>
      <c r="F73" s="14">
        <v>167</v>
      </c>
      <c r="G73" s="14">
        <v>412</v>
      </c>
      <c r="H73" s="14">
        <v>234</v>
      </c>
      <c r="I73" s="14">
        <v>372</v>
      </c>
      <c r="J73" s="14">
        <v>204</v>
      </c>
      <c r="K73" s="14">
        <v>381</v>
      </c>
      <c r="L73" s="14">
        <v>213</v>
      </c>
      <c r="M73" s="14">
        <v>343</v>
      </c>
      <c r="N73" s="14">
        <v>219</v>
      </c>
      <c r="O73" s="14">
        <v>315</v>
      </c>
      <c r="P73" s="14">
        <v>186</v>
      </c>
      <c r="Q73" s="14">
        <v>281</v>
      </c>
      <c r="R73" s="14">
        <v>174</v>
      </c>
      <c r="S73" s="14">
        <v>310</v>
      </c>
      <c r="T73" s="14">
        <v>179</v>
      </c>
    </row>
    <row r="74" spans="1:20" ht="27" thickTop="1" thickBot="1" x14ac:dyDescent="0.3">
      <c r="A74" s="5"/>
      <c r="B74" s="13" t="s">
        <v>16</v>
      </c>
      <c r="C74" s="14">
        <v>373</v>
      </c>
      <c r="D74" s="14">
        <v>190</v>
      </c>
      <c r="E74" s="14">
        <v>380</v>
      </c>
      <c r="F74" s="14">
        <v>203</v>
      </c>
      <c r="G74" s="14">
        <v>241</v>
      </c>
      <c r="H74" s="14">
        <v>140</v>
      </c>
      <c r="I74" s="14">
        <v>326</v>
      </c>
      <c r="J74" s="14">
        <v>187</v>
      </c>
      <c r="K74" s="14">
        <v>268</v>
      </c>
      <c r="L74" s="14">
        <v>164</v>
      </c>
      <c r="M74" s="14">
        <v>267</v>
      </c>
      <c r="N74" s="14">
        <v>141</v>
      </c>
      <c r="O74" s="14">
        <v>248</v>
      </c>
      <c r="P74" s="14">
        <v>139</v>
      </c>
      <c r="Q74" s="14">
        <v>240</v>
      </c>
      <c r="R74" s="14">
        <v>140</v>
      </c>
      <c r="S74" s="14">
        <v>205</v>
      </c>
      <c r="T74" s="14">
        <v>111</v>
      </c>
    </row>
    <row r="75" spans="1:20" ht="27" thickTop="1" thickBot="1" x14ac:dyDescent="0.3">
      <c r="A75" s="5"/>
      <c r="B75" s="13" t="s">
        <v>17</v>
      </c>
      <c r="C75" s="14">
        <v>137</v>
      </c>
      <c r="D75" s="14">
        <v>81</v>
      </c>
      <c r="E75" s="14">
        <v>121</v>
      </c>
      <c r="F75" s="14">
        <v>68</v>
      </c>
      <c r="G75" s="14">
        <v>108</v>
      </c>
      <c r="H75" s="14">
        <v>54</v>
      </c>
      <c r="I75" s="14">
        <v>117</v>
      </c>
      <c r="J75" s="14">
        <v>64</v>
      </c>
      <c r="K75" s="14">
        <v>122</v>
      </c>
      <c r="L75" s="14">
        <v>62</v>
      </c>
      <c r="M75" s="14">
        <v>118</v>
      </c>
      <c r="N75" s="14">
        <v>66</v>
      </c>
      <c r="O75" s="14">
        <v>110</v>
      </c>
      <c r="P75" s="14">
        <v>61</v>
      </c>
      <c r="Q75" s="14">
        <v>109</v>
      </c>
      <c r="R75" s="14">
        <v>76</v>
      </c>
      <c r="S75" s="14">
        <v>93</v>
      </c>
      <c r="T75" s="14">
        <v>48</v>
      </c>
    </row>
    <row r="76" spans="1:20" ht="27" thickTop="1" thickBot="1" x14ac:dyDescent="0.3">
      <c r="A76" s="5"/>
      <c r="B76" s="13" t="s">
        <v>18</v>
      </c>
      <c r="C76" s="14">
        <v>441</v>
      </c>
      <c r="D76" s="14">
        <v>254</v>
      </c>
      <c r="E76" s="14">
        <v>359</v>
      </c>
      <c r="F76" s="14">
        <v>211</v>
      </c>
      <c r="G76" s="14">
        <v>287</v>
      </c>
      <c r="H76" s="14">
        <v>176</v>
      </c>
      <c r="I76" s="14">
        <v>328</v>
      </c>
      <c r="J76" s="14">
        <v>197</v>
      </c>
      <c r="K76" s="14">
        <v>292</v>
      </c>
      <c r="L76" s="14">
        <v>190</v>
      </c>
      <c r="M76" s="14">
        <v>218</v>
      </c>
      <c r="N76" s="14">
        <v>159</v>
      </c>
      <c r="O76" s="14">
        <v>212</v>
      </c>
      <c r="P76" s="14">
        <v>121</v>
      </c>
      <c r="Q76" s="14">
        <v>231</v>
      </c>
      <c r="R76" s="14">
        <v>161</v>
      </c>
      <c r="S76" s="14">
        <v>278</v>
      </c>
      <c r="T76" s="14">
        <v>187</v>
      </c>
    </row>
    <row r="77" spans="1:20" ht="27" thickTop="1" thickBot="1" x14ac:dyDescent="0.3">
      <c r="A77" s="5"/>
      <c r="B77" s="13" t="s">
        <v>19</v>
      </c>
      <c r="C77" s="14">
        <v>637</v>
      </c>
      <c r="D77" s="14">
        <v>452</v>
      </c>
      <c r="E77" s="14">
        <v>750</v>
      </c>
      <c r="F77" s="14">
        <v>513</v>
      </c>
      <c r="G77" s="14">
        <v>726</v>
      </c>
      <c r="H77" s="14">
        <v>503</v>
      </c>
      <c r="I77" s="14">
        <v>382</v>
      </c>
      <c r="J77" s="14">
        <v>254</v>
      </c>
      <c r="K77" s="14">
        <v>711</v>
      </c>
      <c r="L77" s="14">
        <v>538</v>
      </c>
      <c r="M77" s="14">
        <v>534</v>
      </c>
      <c r="N77" s="14">
        <v>384</v>
      </c>
      <c r="O77" s="14">
        <v>594</v>
      </c>
      <c r="P77" s="14">
        <v>458</v>
      </c>
      <c r="Q77" s="14">
        <v>530</v>
      </c>
      <c r="R77" s="14">
        <v>418</v>
      </c>
      <c r="S77" s="14">
        <v>883</v>
      </c>
      <c r="T77" s="14">
        <v>655</v>
      </c>
    </row>
    <row r="78" spans="1:20" ht="27" thickTop="1" thickBot="1" x14ac:dyDescent="0.3">
      <c r="A78" s="5"/>
      <c r="B78" s="13" t="s">
        <v>20</v>
      </c>
      <c r="C78" s="14">
        <v>351</v>
      </c>
      <c r="D78" s="14">
        <v>138</v>
      </c>
      <c r="E78" s="14">
        <v>319</v>
      </c>
      <c r="F78" s="14">
        <v>111</v>
      </c>
      <c r="G78" s="14">
        <v>319</v>
      </c>
      <c r="H78" s="14">
        <v>119</v>
      </c>
      <c r="I78" s="14">
        <v>384</v>
      </c>
      <c r="J78" s="14">
        <v>144</v>
      </c>
      <c r="K78" s="14">
        <v>278</v>
      </c>
      <c r="L78" s="14">
        <v>111</v>
      </c>
      <c r="M78" s="14">
        <v>288</v>
      </c>
      <c r="N78" s="14">
        <v>122</v>
      </c>
      <c r="O78" s="14">
        <v>219</v>
      </c>
      <c r="P78" s="14">
        <v>88</v>
      </c>
      <c r="Q78" s="14">
        <v>318</v>
      </c>
      <c r="R78" s="14">
        <v>115</v>
      </c>
      <c r="S78" s="14">
        <v>353</v>
      </c>
      <c r="T78" s="14">
        <v>157</v>
      </c>
    </row>
    <row r="79" spans="1:20" ht="27" thickTop="1" thickBot="1" x14ac:dyDescent="0.3">
      <c r="A79" s="5"/>
      <c r="B79" s="13" t="s">
        <v>21</v>
      </c>
      <c r="C79" s="14">
        <v>525</v>
      </c>
      <c r="D79" s="14">
        <v>179</v>
      </c>
      <c r="E79" s="14">
        <v>747</v>
      </c>
      <c r="F79" s="14">
        <v>257</v>
      </c>
      <c r="G79" s="14">
        <v>736</v>
      </c>
      <c r="H79" s="14">
        <v>256</v>
      </c>
      <c r="I79" s="14">
        <v>606</v>
      </c>
      <c r="J79" s="14">
        <v>214</v>
      </c>
      <c r="K79" s="14">
        <v>591</v>
      </c>
      <c r="L79" s="14">
        <v>242</v>
      </c>
      <c r="M79" s="14">
        <v>381</v>
      </c>
      <c r="N79" s="14">
        <v>158</v>
      </c>
      <c r="O79" s="14">
        <v>449</v>
      </c>
      <c r="P79" s="14">
        <v>177</v>
      </c>
      <c r="Q79" s="14">
        <v>431</v>
      </c>
      <c r="R79" s="14">
        <v>169</v>
      </c>
      <c r="S79" s="14">
        <v>516</v>
      </c>
      <c r="T79" s="14">
        <v>214</v>
      </c>
    </row>
    <row r="80" spans="1:20" ht="27" thickTop="1" thickBot="1" x14ac:dyDescent="0.3">
      <c r="A80" s="5"/>
      <c r="B80" s="13" t="s">
        <v>22</v>
      </c>
      <c r="C80" s="14">
        <v>221</v>
      </c>
      <c r="D80" s="14">
        <v>151</v>
      </c>
      <c r="E80" s="14">
        <v>187</v>
      </c>
      <c r="F80" s="14">
        <v>120</v>
      </c>
      <c r="G80" s="14">
        <v>147</v>
      </c>
      <c r="H80" s="14">
        <v>96</v>
      </c>
      <c r="I80" s="14">
        <v>170</v>
      </c>
      <c r="J80" s="14">
        <v>125</v>
      </c>
      <c r="K80" s="14">
        <v>193</v>
      </c>
      <c r="L80" s="14">
        <v>143</v>
      </c>
      <c r="M80" s="14">
        <v>185</v>
      </c>
      <c r="N80" s="14">
        <v>154</v>
      </c>
      <c r="O80" s="14">
        <v>184</v>
      </c>
      <c r="P80" s="14">
        <v>158</v>
      </c>
      <c r="Q80" s="14">
        <v>177</v>
      </c>
      <c r="R80" s="14">
        <v>142</v>
      </c>
      <c r="S80" s="14">
        <v>172</v>
      </c>
      <c r="T80" s="14">
        <v>154</v>
      </c>
    </row>
    <row r="81" spans="1:20" ht="27" thickTop="1" thickBot="1" x14ac:dyDescent="0.3">
      <c r="A81" s="5"/>
      <c r="B81" s="13" t="s">
        <v>23</v>
      </c>
      <c r="C81" s="14">
        <v>448</v>
      </c>
      <c r="D81" s="14">
        <v>339</v>
      </c>
      <c r="E81" s="14">
        <v>465</v>
      </c>
      <c r="F81" s="14">
        <v>368</v>
      </c>
      <c r="G81" s="14">
        <v>421</v>
      </c>
      <c r="H81" s="14">
        <v>339</v>
      </c>
      <c r="I81" s="14">
        <v>406</v>
      </c>
      <c r="J81" s="14">
        <v>304</v>
      </c>
      <c r="K81" s="14">
        <v>318</v>
      </c>
      <c r="L81" s="14">
        <v>245</v>
      </c>
      <c r="M81" s="14">
        <v>322</v>
      </c>
      <c r="N81" s="14">
        <v>265</v>
      </c>
      <c r="O81" s="14">
        <v>404</v>
      </c>
      <c r="P81" s="14">
        <v>315</v>
      </c>
      <c r="Q81" s="14">
        <v>363</v>
      </c>
      <c r="R81" s="14">
        <v>286</v>
      </c>
      <c r="S81" s="14">
        <v>378</v>
      </c>
      <c r="T81" s="14">
        <v>310</v>
      </c>
    </row>
    <row r="82" spans="1:20" ht="27" thickTop="1" thickBot="1" x14ac:dyDescent="0.3">
      <c r="A82" s="5"/>
      <c r="B82" s="13" t="s">
        <v>24</v>
      </c>
      <c r="C82" s="14">
        <v>210</v>
      </c>
      <c r="D82" s="14">
        <v>166</v>
      </c>
      <c r="E82" s="14">
        <v>287</v>
      </c>
      <c r="F82" s="14">
        <v>236</v>
      </c>
      <c r="G82" s="14">
        <v>294</v>
      </c>
      <c r="H82" s="14">
        <v>225</v>
      </c>
      <c r="I82" s="14">
        <v>296</v>
      </c>
      <c r="J82" s="14">
        <v>248</v>
      </c>
      <c r="K82" s="14">
        <v>396</v>
      </c>
      <c r="L82" s="14">
        <v>307</v>
      </c>
      <c r="M82" s="14">
        <v>297</v>
      </c>
      <c r="N82" s="14">
        <v>231</v>
      </c>
      <c r="O82" s="14">
        <v>511</v>
      </c>
      <c r="P82" s="14">
        <v>395</v>
      </c>
      <c r="Q82" s="14">
        <v>433</v>
      </c>
      <c r="R82" s="14">
        <v>318</v>
      </c>
      <c r="S82" s="14">
        <v>355</v>
      </c>
      <c r="T82" s="14">
        <v>273</v>
      </c>
    </row>
    <row r="83" spans="1:20" ht="27" thickTop="1" thickBot="1" x14ac:dyDescent="0.3">
      <c r="A83" s="5"/>
      <c r="B83" s="13" t="s">
        <v>25</v>
      </c>
      <c r="C83" s="14">
        <v>95</v>
      </c>
      <c r="D83" s="14">
        <v>36</v>
      </c>
      <c r="E83" s="14">
        <v>78</v>
      </c>
      <c r="F83" s="14">
        <v>54</v>
      </c>
      <c r="G83" s="14">
        <v>89</v>
      </c>
      <c r="H83" s="14">
        <v>41</v>
      </c>
      <c r="I83" s="14">
        <v>35</v>
      </c>
      <c r="J83" s="14">
        <v>17</v>
      </c>
      <c r="K83" s="14">
        <v>52</v>
      </c>
      <c r="L83" s="14">
        <v>27</v>
      </c>
      <c r="M83" s="14">
        <v>65</v>
      </c>
      <c r="N83" s="14">
        <v>38</v>
      </c>
      <c r="O83" s="14">
        <v>47</v>
      </c>
      <c r="P83" s="14">
        <v>31</v>
      </c>
      <c r="Q83" s="14">
        <v>42</v>
      </c>
      <c r="R83" s="14">
        <v>21</v>
      </c>
      <c r="S83" s="14">
        <v>69</v>
      </c>
      <c r="T83" s="14">
        <v>33</v>
      </c>
    </row>
    <row r="84" spans="1:20" ht="27" thickTop="1" thickBot="1" x14ac:dyDescent="0.3">
      <c r="A84" s="5"/>
      <c r="B84" s="13" t="s">
        <v>26</v>
      </c>
      <c r="C84" s="14">
        <v>292</v>
      </c>
      <c r="D84" s="14">
        <v>192</v>
      </c>
      <c r="E84" s="14">
        <v>194</v>
      </c>
      <c r="F84" s="14">
        <v>112</v>
      </c>
      <c r="G84" s="14">
        <v>291</v>
      </c>
      <c r="H84" s="14">
        <v>186</v>
      </c>
      <c r="I84" s="14">
        <v>225</v>
      </c>
      <c r="J84" s="14">
        <v>161</v>
      </c>
      <c r="K84" s="14">
        <v>240</v>
      </c>
      <c r="L84" s="14">
        <v>185</v>
      </c>
      <c r="M84" s="14">
        <v>237</v>
      </c>
      <c r="N84" s="14">
        <v>175</v>
      </c>
      <c r="O84" s="14">
        <v>243</v>
      </c>
      <c r="P84" s="14">
        <v>173</v>
      </c>
      <c r="Q84" s="14">
        <v>311</v>
      </c>
      <c r="R84" s="14">
        <v>222</v>
      </c>
      <c r="S84" s="14">
        <v>291</v>
      </c>
      <c r="T84" s="14">
        <v>214</v>
      </c>
    </row>
    <row r="85" spans="1:20" ht="27" thickTop="1" thickBot="1" x14ac:dyDescent="0.3">
      <c r="A85" s="5"/>
      <c r="B85" s="13" t="s">
        <v>27</v>
      </c>
      <c r="C85" s="14">
        <v>898</v>
      </c>
      <c r="D85" s="14">
        <v>723</v>
      </c>
      <c r="E85" s="14">
        <v>901</v>
      </c>
      <c r="F85" s="14">
        <v>731</v>
      </c>
      <c r="G85" s="14">
        <v>864</v>
      </c>
      <c r="H85" s="14">
        <v>696</v>
      </c>
      <c r="I85" s="14">
        <v>845</v>
      </c>
      <c r="J85" s="14">
        <v>696</v>
      </c>
      <c r="K85" s="14">
        <v>778</v>
      </c>
      <c r="L85" s="14">
        <v>622</v>
      </c>
      <c r="M85" s="14">
        <v>512</v>
      </c>
      <c r="N85" s="14">
        <v>407</v>
      </c>
      <c r="O85" s="14">
        <v>552</v>
      </c>
      <c r="P85" s="14">
        <v>436</v>
      </c>
      <c r="Q85" s="14">
        <v>416</v>
      </c>
      <c r="R85" s="14">
        <v>334</v>
      </c>
      <c r="S85" s="14">
        <v>405</v>
      </c>
      <c r="T85" s="14">
        <v>326</v>
      </c>
    </row>
    <row r="86" spans="1:20" ht="27" thickTop="1" thickBot="1" x14ac:dyDescent="0.3">
      <c r="A86" s="15"/>
      <c r="B86" s="13" t="s">
        <v>28</v>
      </c>
      <c r="C86" s="14">
        <v>312</v>
      </c>
      <c r="D86" s="14">
        <v>256</v>
      </c>
      <c r="E86" s="14">
        <v>464</v>
      </c>
      <c r="F86" s="14">
        <v>356</v>
      </c>
      <c r="G86" s="14">
        <v>420</v>
      </c>
      <c r="H86" s="14">
        <v>345</v>
      </c>
      <c r="I86" s="14">
        <v>474</v>
      </c>
      <c r="J86" s="14">
        <v>388</v>
      </c>
      <c r="K86" s="14">
        <v>509</v>
      </c>
      <c r="L86" s="14">
        <v>412</v>
      </c>
      <c r="M86" s="14">
        <v>307</v>
      </c>
      <c r="N86" s="14">
        <v>257</v>
      </c>
      <c r="O86" s="14">
        <v>469</v>
      </c>
      <c r="P86" s="14">
        <v>399</v>
      </c>
      <c r="Q86" s="14">
        <v>553</v>
      </c>
      <c r="R86" s="14">
        <v>455</v>
      </c>
      <c r="S86" s="14">
        <v>659</v>
      </c>
      <c r="T86" s="14">
        <v>553</v>
      </c>
    </row>
    <row r="87" spans="1:20" ht="27" thickTop="1" thickBot="1" x14ac:dyDescent="0.3">
      <c r="A87" s="15"/>
      <c r="B87" s="13" t="s">
        <v>29</v>
      </c>
      <c r="C87" s="14">
        <v>157</v>
      </c>
      <c r="D87" s="14">
        <v>106</v>
      </c>
      <c r="E87" s="14">
        <v>398</v>
      </c>
      <c r="F87" s="14">
        <v>271</v>
      </c>
      <c r="G87" s="14">
        <v>275</v>
      </c>
      <c r="H87" s="14">
        <v>188</v>
      </c>
      <c r="I87" s="14">
        <v>214</v>
      </c>
      <c r="J87" s="14">
        <v>138</v>
      </c>
      <c r="K87" s="14">
        <v>204</v>
      </c>
      <c r="L87" s="14">
        <v>153</v>
      </c>
      <c r="M87" s="14">
        <v>101</v>
      </c>
      <c r="N87" s="14">
        <v>68</v>
      </c>
      <c r="O87" s="14">
        <v>421</v>
      </c>
      <c r="P87" s="14">
        <v>327</v>
      </c>
      <c r="Q87" s="14">
        <v>274</v>
      </c>
      <c r="R87" s="14">
        <v>206</v>
      </c>
      <c r="S87" s="14">
        <v>374</v>
      </c>
      <c r="T87" s="14">
        <v>264</v>
      </c>
    </row>
    <row r="88" spans="1:20" ht="27" thickTop="1" thickBot="1" x14ac:dyDescent="0.3">
      <c r="A88" s="5"/>
      <c r="B88" s="13" t="s">
        <v>30</v>
      </c>
      <c r="C88" s="14">
        <v>231</v>
      </c>
      <c r="D88" s="14">
        <v>84</v>
      </c>
      <c r="E88" s="14">
        <v>386</v>
      </c>
      <c r="F88" s="14">
        <v>290</v>
      </c>
      <c r="G88" s="14">
        <v>433</v>
      </c>
      <c r="H88" s="14">
        <v>349</v>
      </c>
      <c r="I88" s="14">
        <v>437</v>
      </c>
      <c r="J88" s="14">
        <v>344</v>
      </c>
      <c r="K88" s="14">
        <v>361</v>
      </c>
      <c r="L88" s="14">
        <v>290</v>
      </c>
      <c r="M88" s="14">
        <v>456</v>
      </c>
      <c r="N88" s="14">
        <v>363</v>
      </c>
      <c r="O88" s="14">
        <v>343</v>
      </c>
      <c r="P88" s="14">
        <v>280</v>
      </c>
      <c r="Q88" s="14">
        <v>518</v>
      </c>
      <c r="R88" s="14">
        <v>428</v>
      </c>
      <c r="S88" s="14">
        <v>662</v>
      </c>
      <c r="T88" s="14">
        <v>539</v>
      </c>
    </row>
    <row r="89" spans="1:20" ht="27" thickTop="1" thickBot="1" x14ac:dyDescent="0.3">
      <c r="A89" s="5"/>
      <c r="B89" s="13" t="s">
        <v>31</v>
      </c>
      <c r="C89" s="14">
        <v>434</v>
      </c>
      <c r="D89" s="14">
        <v>328</v>
      </c>
      <c r="E89" s="14">
        <v>359</v>
      </c>
      <c r="F89" s="14">
        <v>267</v>
      </c>
      <c r="G89" s="14">
        <v>432</v>
      </c>
      <c r="H89" s="14">
        <v>315</v>
      </c>
      <c r="I89" s="14">
        <v>311</v>
      </c>
      <c r="J89" s="14">
        <v>247</v>
      </c>
      <c r="K89" s="14">
        <v>303</v>
      </c>
      <c r="L89" s="14">
        <v>213</v>
      </c>
      <c r="M89" s="14">
        <v>285</v>
      </c>
      <c r="N89" s="14">
        <v>204</v>
      </c>
      <c r="O89" s="14">
        <v>299</v>
      </c>
      <c r="P89" s="14">
        <v>234</v>
      </c>
      <c r="Q89" s="14">
        <v>394</v>
      </c>
      <c r="R89" s="14">
        <v>301</v>
      </c>
      <c r="S89" s="14">
        <v>416</v>
      </c>
      <c r="T89" s="14">
        <v>305</v>
      </c>
    </row>
    <row r="90" spans="1:20" ht="27" thickTop="1" thickBot="1" x14ac:dyDescent="0.3">
      <c r="A90" s="5"/>
      <c r="B90" s="8" t="s">
        <v>32</v>
      </c>
      <c r="C90" s="9">
        <f t="shared" ref="C90:J90" si="4">SUM(C72:C89)</f>
        <v>6220</v>
      </c>
      <c r="D90" s="9">
        <f t="shared" si="4"/>
        <v>4023</v>
      </c>
      <c r="E90" s="9">
        <f t="shared" si="4"/>
        <v>6906</v>
      </c>
      <c r="F90" s="9">
        <f t="shared" si="4"/>
        <v>4533</v>
      </c>
      <c r="G90" s="9">
        <f t="shared" si="4"/>
        <v>6712</v>
      </c>
      <c r="H90" s="9">
        <f t="shared" si="4"/>
        <v>4450</v>
      </c>
      <c r="I90" s="9">
        <f t="shared" si="4"/>
        <v>6133</v>
      </c>
      <c r="J90" s="9">
        <f t="shared" si="4"/>
        <v>4117</v>
      </c>
      <c r="K90" s="9">
        <f>SUM(K72:K89)</f>
        <v>6142</v>
      </c>
      <c r="L90" s="9">
        <f>SUM(L72:L89)</f>
        <v>4249</v>
      </c>
      <c r="M90" s="9">
        <f>SUM(M72:M89)</f>
        <v>5054</v>
      </c>
      <c r="N90" s="9">
        <f>SUM(N72:N89)</f>
        <v>3531</v>
      </c>
      <c r="O90" s="9">
        <f>SUM(O72:O89)</f>
        <v>5734</v>
      </c>
      <c r="P90" s="9">
        <f t="shared" ref="P90:T90" si="5">SUM(P72:P89)</f>
        <v>4082</v>
      </c>
      <c r="Q90" s="9">
        <f t="shared" si="5"/>
        <v>5738</v>
      </c>
      <c r="R90" s="9">
        <f t="shared" si="5"/>
        <v>4071</v>
      </c>
      <c r="S90" s="9">
        <f t="shared" si="5"/>
        <v>6558</v>
      </c>
      <c r="T90" s="9">
        <f t="shared" si="5"/>
        <v>4648</v>
      </c>
    </row>
    <row r="91" spans="1:20" ht="26.25" thickTop="1" x14ac:dyDescent="0.25">
      <c r="A91" s="5"/>
      <c r="B91" s="19"/>
      <c r="C91" s="20"/>
      <c r="D91" s="20"/>
      <c r="E91" s="20"/>
      <c r="F91" s="21"/>
      <c r="G91" s="21"/>
      <c r="H91" s="21"/>
      <c r="I91" s="21"/>
      <c r="J91" s="21"/>
      <c r="K91" s="21"/>
    </row>
    <row r="92" spans="1:20" ht="23.25" thickBot="1" x14ac:dyDescent="0.3">
      <c r="A92" s="11" t="s">
        <v>63</v>
      </c>
      <c r="B92" s="86" t="s">
        <v>64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1:20" ht="27" thickTop="1" thickBot="1" x14ac:dyDescent="0.3">
      <c r="A93" s="5"/>
      <c r="B93" s="87" t="s">
        <v>6</v>
      </c>
      <c r="C93" s="81">
        <v>2013</v>
      </c>
      <c r="D93" s="82"/>
      <c r="E93" s="81">
        <v>2014</v>
      </c>
      <c r="F93" s="82"/>
      <c r="G93" s="81">
        <v>2015</v>
      </c>
      <c r="H93" s="82"/>
      <c r="I93" s="81">
        <v>2016</v>
      </c>
      <c r="J93" s="82"/>
      <c r="K93" s="81">
        <v>2017</v>
      </c>
      <c r="L93" s="82"/>
      <c r="M93" s="81">
        <v>2018</v>
      </c>
      <c r="N93" s="82"/>
      <c r="O93" s="81">
        <v>2019</v>
      </c>
      <c r="P93" s="82"/>
      <c r="Q93" s="81">
        <v>2020</v>
      </c>
      <c r="R93" s="82"/>
      <c r="S93" s="81">
        <v>2021</v>
      </c>
      <c r="T93" s="82"/>
    </row>
    <row r="94" spans="1:20" ht="27" thickTop="1" thickBot="1" x14ac:dyDescent="0.3">
      <c r="A94" s="5"/>
      <c r="B94" s="87"/>
      <c r="C94" s="12" t="s">
        <v>62</v>
      </c>
      <c r="D94" s="12" t="s">
        <v>13</v>
      </c>
      <c r="E94" s="12" t="s">
        <v>62</v>
      </c>
      <c r="F94" s="12" t="s">
        <v>13</v>
      </c>
      <c r="G94" s="12" t="s">
        <v>62</v>
      </c>
      <c r="H94" s="12" t="s">
        <v>13</v>
      </c>
      <c r="I94" s="12" t="s">
        <v>62</v>
      </c>
      <c r="J94" s="12" t="s">
        <v>13</v>
      </c>
      <c r="K94" s="12" t="s">
        <v>62</v>
      </c>
      <c r="L94" s="12" t="s">
        <v>13</v>
      </c>
      <c r="M94" s="12" t="s">
        <v>62</v>
      </c>
      <c r="N94" s="12" t="s">
        <v>13</v>
      </c>
      <c r="O94" s="12" t="s">
        <v>62</v>
      </c>
      <c r="P94" s="12" t="s">
        <v>13</v>
      </c>
      <c r="Q94" s="12" t="s">
        <v>62</v>
      </c>
      <c r="R94" s="12" t="s">
        <v>13</v>
      </c>
      <c r="S94" s="12" t="s">
        <v>62</v>
      </c>
      <c r="T94" s="12" t="s">
        <v>13</v>
      </c>
    </row>
    <row r="95" spans="1:20" ht="27" thickTop="1" thickBot="1" x14ac:dyDescent="0.3">
      <c r="A95" s="5"/>
      <c r="B95" s="13" t="s">
        <v>53</v>
      </c>
      <c r="C95" s="14">
        <v>1680</v>
      </c>
      <c r="D95" s="14">
        <v>1192</v>
      </c>
      <c r="E95" s="14">
        <v>1882</v>
      </c>
      <c r="F95" s="14">
        <v>1452</v>
      </c>
      <c r="G95" s="14">
        <v>1969</v>
      </c>
      <c r="H95" s="14">
        <v>1451</v>
      </c>
      <c r="I95" s="14">
        <v>1927</v>
      </c>
      <c r="J95" s="14">
        <v>1484</v>
      </c>
      <c r="K95" s="14">
        <v>2036</v>
      </c>
      <c r="L95" s="14">
        <v>1550</v>
      </c>
      <c r="M95" s="14">
        <v>1885</v>
      </c>
      <c r="N95" s="14">
        <v>1437</v>
      </c>
      <c r="O95" s="14">
        <v>1849</v>
      </c>
      <c r="P95" s="14">
        <v>1425</v>
      </c>
      <c r="Q95" s="14">
        <v>1757</v>
      </c>
      <c r="R95" s="14">
        <v>1342</v>
      </c>
      <c r="S95" s="14">
        <v>2097</v>
      </c>
      <c r="T95" s="14">
        <v>1598</v>
      </c>
    </row>
    <row r="96" spans="1:20" ht="27" thickTop="1" thickBot="1" x14ac:dyDescent="0.3">
      <c r="A96" s="5"/>
      <c r="B96" s="13" t="s">
        <v>123</v>
      </c>
      <c r="C96" s="14">
        <v>3115</v>
      </c>
      <c r="D96" s="14">
        <v>1997</v>
      </c>
      <c r="E96" s="14">
        <v>2999</v>
      </c>
      <c r="F96" s="14">
        <v>1759</v>
      </c>
      <c r="G96" s="14">
        <v>2852</v>
      </c>
      <c r="H96" s="14">
        <v>1677</v>
      </c>
      <c r="I96" s="14">
        <v>2544</v>
      </c>
      <c r="J96" s="14">
        <v>1476</v>
      </c>
      <c r="K96" s="14">
        <f>2475+22</f>
        <v>2497</v>
      </c>
      <c r="L96" s="14">
        <f>1563+13</f>
        <v>1576</v>
      </c>
      <c r="M96" s="14">
        <v>2088</v>
      </c>
      <c r="N96" s="14">
        <v>1372</v>
      </c>
      <c r="O96" s="14">
        <v>1923</v>
      </c>
      <c r="P96" s="14">
        <v>1204</v>
      </c>
      <c r="Q96" s="14">
        <v>2019</v>
      </c>
      <c r="R96" s="14">
        <v>1270</v>
      </c>
      <c r="S96" s="14">
        <v>2211</v>
      </c>
      <c r="T96" s="14">
        <v>1380</v>
      </c>
    </row>
    <row r="97" spans="1:20" ht="27" thickTop="1" thickBot="1" x14ac:dyDescent="0.3">
      <c r="A97" s="5"/>
      <c r="B97" s="13" t="s">
        <v>141</v>
      </c>
      <c r="C97" s="14">
        <v>580</v>
      </c>
      <c r="D97" s="14">
        <v>303</v>
      </c>
      <c r="E97" s="14">
        <v>564</v>
      </c>
      <c r="F97" s="14">
        <v>294</v>
      </c>
      <c r="G97" s="14">
        <v>413</v>
      </c>
      <c r="H97" s="14">
        <v>242</v>
      </c>
      <c r="I97" s="14">
        <v>507</v>
      </c>
      <c r="J97" s="14">
        <v>297</v>
      </c>
      <c r="K97" s="14">
        <v>418</v>
      </c>
      <c r="L97" s="14">
        <v>246</v>
      </c>
      <c r="M97" s="14">
        <v>401</v>
      </c>
      <c r="N97" s="14">
        <v>253</v>
      </c>
      <c r="O97" s="14">
        <v>400</v>
      </c>
      <c r="P97" s="14">
        <v>246</v>
      </c>
      <c r="Q97" s="14">
        <v>341</v>
      </c>
      <c r="R97" s="14">
        <v>203</v>
      </c>
      <c r="S97" s="14">
        <v>301</v>
      </c>
      <c r="T97" s="14">
        <v>187</v>
      </c>
    </row>
    <row r="98" spans="1:20" ht="27" thickTop="1" thickBot="1" x14ac:dyDescent="0.3">
      <c r="A98" s="5"/>
      <c r="B98" s="13" t="s">
        <v>55</v>
      </c>
      <c r="C98" s="14">
        <v>157</v>
      </c>
      <c r="D98" s="14">
        <v>106</v>
      </c>
      <c r="E98" s="14">
        <v>207</v>
      </c>
      <c r="F98" s="14">
        <v>143</v>
      </c>
      <c r="G98" s="14">
        <v>182</v>
      </c>
      <c r="H98" s="14">
        <v>120</v>
      </c>
      <c r="I98" s="14">
        <v>214</v>
      </c>
      <c r="J98" s="14">
        <v>138</v>
      </c>
      <c r="K98" s="14">
        <v>204</v>
      </c>
      <c r="L98" s="14">
        <v>153</v>
      </c>
      <c r="M98" s="14">
        <v>101</v>
      </c>
      <c r="N98" s="14">
        <v>68</v>
      </c>
      <c r="O98" s="14"/>
      <c r="P98" s="14"/>
      <c r="Q98" s="14">
        <v>168</v>
      </c>
      <c r="R98" s="14">
        <v>127</v>
      </c>
      <c r="S98" s="14">
        <v>274</v>
      </c>
      <c r="T98" s="14">
        <v>193</v>
      </c>
    </row>
    <row r="99" spans="1:20" ht="27" thickTop="1" thickBot="1" x14ac:dyDescent="0.3">
      <c r="A99" s="5"/>
      <c r="B99" s="13" t="s">
        <v>56</v>
      </c>
      <c r="C99" s="14">
        <v>416</v>
      </c>
      <c r="D99" s="14">
        <v>273</v>
      </c>
      <c r="E99" s="14">
        <v>586</v>
      </c>
      <c r="F99" s="14">
        <v>444</v>
      </c>
      <c r="G99" s="14">
        <v>577</v>
      </c>
      <c r="H99" s="14">
        <v>434</v>
      </c>
      <c r="I99" s="14">
        <v>409</v>
      </c>
      <c r="J99" s="14">
        <v>316</v>
      </c>
      <c r="K99" s="14">
        <v>393</v>
      </c>
      <c r="L99" s="14">
        <v>335</v>
      </c>
      <c r="M99" s="14">
        <v>163</v>
      </c>
      <c r="N99" s="14">
        <v>125</v>
      </c>
      <c r="O99" s="14">
        <v>421</v>
      </c>
      <c r="P99" s="14">
        <v>334</v>
      </c>
      <c r="Q99" s="14">
        <v>423</v>
      </c>
      <c r="R99" s="14">
        <v>340</v>
      </c>
      <c r="S99" s="14">
        <v>426</v>
      </c>
      <c r="T99" s="14">
        <v>328</v>
      </c>
    </row>
    <row r="100" spans="1:20" ht="27" thickTop="1" thickBot="1" x14ac:dyDescent="0.3">
      <c r="A100" s="5"/>
      <c r="B100" s="13" t="s">
        <v>57</v>
      </c>
      <c r="C100" s="14">
        <v>234</v>
      </c>
      <c r="D100" s="14">
        <v>139</v>
      </c>
      <c r="E100" s="14">
        <v>642</v>
      </c>
      <c r="F100" s="14">
        <v>429</v>
      </c>
      <c r="G100" s="14">
        <v>675</v>
      </c>
      <c r="H100" s="14">
        <v>499</v>
      </c>
      <c r="I100" s="14">
        <v>494</v>
      </c>
      <c r="J100" s="14">
        <v>385</v>
      </c>
      <c r="K100" s="14">
        <f>481+6</f>
        <v>487</v>
      </c>
      <c r="L100" s="14">
        <f>318+2</f>
        <v>320</v>
      </c>
      <c r="M100" s="14">
        <v>189</v>
      </c>
      <c r="N100" s="14">
        <v>120</v>
      </c>
      <c r="O100" s="14">
        <v>840</v>
      </c>
      <c r="P100" s="14">
        <v>650</v>
      </c>
      <c r="Q100" s="14">
        <v>836</v>
      </c>
      <c r="R100" s="14">
        <v>641</v>
      </c>
      <c r="S100" s="14">
        <v>1004</v>
      </c>
      <c r="T100" s="14">
        <v>781</v>
      </c>
    </row>
    <row r="101" spans="1:20" ht="27" thickTop="1" thickBot="1" x14ac:dyDescent="0.3">
      <c r="A101" s="5"/>
      <c r="B101" s="13" t="s">
        <v>58</v>
      </c>
      <c r="C101" s="14">
        <v>38</v>
      </c>
      <c r="D101" s="14">
        <v>13</v>
      </c>
      <c r="E101" s="14">
        <v>26</v>
      </c>
      <c r="F101" s="14">
        <v>12</v>
      </c>
      <c r="G101" s="14">
        <v>44</v>
      </c>
      <c r="H101" s="14">
        <v>27</v>
      </c>
      <c r="I101" s="14">
        <v>38</v>
      </c>
      <c r="J101" s="14">
        <v>21</v>
      </c>
      <c r="K101" s="14">
        <v>107</v>
      </c>
      <c r="L101" s="14">
        <v>69</v>
      </c>
      <c r="M101" s="14">
        <v>227</v>
      </c>
      <c r="N101" s="14">
        <v>156</v>
      </c>
      <c r="O101" s="14">
        <v>301</v>
      </c>
      <c r="P101" s="14">
        <v>223</v>
      </c>
      <c r="Q101" s="14">
        <v>194</v>
      </c>
      <c r="R101" s="14">
        <v>148</v>
      </c>
      <c r="S101" s="14"/>
      <c r="T101" s="14"/>
    </row>
    <row r="102" spans="1:20" ht="27" thickTop="1" thickBot="1" x14ac:dyDescent="0.3">
      <c r="A102" s="5"/>
      <c r="B102" s="13" t="s">
        <v>59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>
        <v>245</v>
      </c>
      <c r="T102" s="14">
        <v>181</v>
      </c>
    </row>
    <row r="103" spans="1:20" ht="27" thickTop="1" thickBot="1" x14ac:dyDescent="0.3">
      <c r="A103" s="5"/>
      <c r="B103" s="8" t="s">
        <v>32</v>
      </c>
      <c r="C103" s="9">
        <f t="shared" ref="C103:R103" si="6">SUM(C95:C101)</f>
        <v>6220</v>
      </c>
      <c r="D103" s="9">
        <f t="shared" si="6"/>
        <v>4023</v>
      </c>
      <c r="E103" s="9">
        <f t="shared" si="6"/>
        <v>6906</v>
      </c>
      <c r="F103" s="9">
        <f t="shared" si="6"/>
        <v>4533</v>
      </c>
      <c r="G103" s="9">
        <f t="shared" si="6"/>
        <v>6712</v>
      </c>
      <c r="H103" s="9">
        <f t="shared" si="6"/>
        <v>4450</v>
      </c>
      <c r="I103" s="9">
        <f t="shared" si="6"/>
        <v>6133</v>
      </c>
      <c r="J103" s="9">
        <f t="shared" si="6"/>
        <v>4117</v>
      </c>
      <c r="K103" s="9">
        <f t="shared" si="6"/>
        <v>6142</v>
      </c>
      <c r="L103" s="9">
        <f t="shared" si="6"/>
        <v>4249</v>
      </c>
      <c r="M103" s="9">
        <f t="shared" si="6"/>
        <v>5054</v>
      </c>
      <c r="N103" s="9">
        <f t="shared" si="6"/>
        <v>3531</v>
      </c>
      <c r="O103" s="9">
        <f t="shared" si="6"/>
        <v>5734</v>
      </c>
      <c r="P103" s="9">
        <f t="shared" si="6"/>
        <v>4082</v>
      </c>
      <c r="Q103" s="9">
        <f t="shared" si="6"/>
        <v>5738</v>
      </c>
      <c r="R103" s="9">
        <f t="shared" si="6"/>
        <v>4071</v>
      </c>
      <c r="S103" s="68">
        <f>SUM(S95:S102)</f>
        <v>6558</v>
      </c>
      <c r="T103" s="68">
        <f>SUM(T95:T102)</f>
        <v>4648</v>
      </c>
    </row>
    <row r="104" spans="1:20" ht="26.25" thickTop="1" x14ac:dyDescent="0.25">
      <c r="A104" s="5"/>
      <c r="B104" s="16" t="s">
        <v>109</v>
      </c>
      <c r="C104" s="4"/>
      <c r="D104" s="4"/>
      <c r="E104" s="4"/>
      <c r="F104" s="4"/>
      <c r="G104" s="4"/>
      <c r="H104" s="4"/>
      <c r="I104" s="4"/>
      <c r="J104" s="4"/>
      <c r="K104" s="4"/>
      <c r="M104" s="4"/>
    </row>
    <row r="105" spans="1:20" ht="26.25" thickBot="1" x14ac:dyDescent="0.3">
      <c r="A105" s="11" t="s">
        <v>65</v>
      </c>
      <c r="B105" s="86" t="s">
        <v>66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4"/>
      <c r="M105" s="4"/>
    </row>
    <row r="106" spans="1:20" ht="27" thickTop="1" thickBot="1" x14ac:dyDescent="0.3">
      <c r="A106" s="5"/>
      <c r="B106" s="87" t="s">
        <v>11</v>
      </c>
      <c r="C106" s="81">
        <v>2013</v>
      </c>
      <c r="D106" s="82"/>
      <c r="E106" s="81">
        <v>2014</v>
      </c>
      <c r="F106" s="82"/>
      <c r="G106" s="81">
        <v>2015</v>
      </c>
      <c r="H106" s="82"/>
      <c r="I106" s="81">
        <v>2016</v>
      </c>
      <c r="J106" s="82"/>
      <c r="K106" s="81">
        <v>2017</v>
      </c>
      <c r="L106" s="82"/>
      <c r="M106" s="81">
        <v>2018</v>
      </c>
      <c r="N106" s="82"/>
      <c r="O106" s="81">
        <v>2019</v>
      </c>
      <c r="P106" s="82"/>
      <c r="Q106" s="81">
        <v>2020</v>
      </c>
      <c r="R106" s="82"/>
      <c r="S106" s="81">
        <v>2021</v>
      </c>
      <c r="T106" s="82"/>
    </row>
    <row r="107" spans="1:20" ht="27" thickTop="1" thickBot="1" x14ac:dyDescent="0.3">
      <c r="A107" s="5"/>
      <c r="B107" s="87"/>
      <c r="C107" s="12" t="s">
        <v>62</v>
      </c>
      <c r="D107" s="12" t="s">
        <v>13</v>
      </c>
      <c r="E107" s="12" t="s">
        <v>62</v>
      </c>
      <c r="F107" s="12" t="s">
        <v>13</v>
      </c>
      <c r="G107" s="12" t="s">
        <v>62</v>
      </c>
      <c r="H107" s="12" t="s">
        <v>13</v>
      </c>
      <c r="I107" s="12" t="s">
        <v>62</v>
      </c>
      <c r="J107" s="12" t="s">
        <v>13</v>
      </c>
      <c r="K107" s="12" t="s">
        <v>62</v>
      </c>
      <c r="L107" s="12" t="s">
        <v>13</v>
      </c>
      <c r="M107" s="12" t="s">
        <v>62</v>
      </c>
      <c r="N107" s="12" t="s">
        <v>13</v>
      </c>
      <c r="O107" s="12" t="s">
        <v>62</v>
      </c>
      <c r="P107" s="12" t="s">
        <v>13</v>
      </c>
      <c r="Q107" s="12" t="s">
        <v>62</v>
      </c>
      <c r="R107" s="12" t="s">
        <v>13</v>
      </c>
      <c r="S107" s="12" t="s">
        <v>62</v>
      </c>
      <c r="T107" s="12" t="s">
        <v>13</v>
      </c>
    </row>
    <row r="108" spans="1:20" ht="27" thickTop="1" thickBot="1" x14ac:dyDescent="0.3">
      <c r="A108" s="5"/>
      <c r="B108" s="13" t="s">
        <v>35</v>
      </c>
      <c r="C108" s="14">
        <v>815</v>
      </c>
      <c r="D108" s="14">
        <v>668</v>
      </c>
      <c r="E108" s="14">
        <v>772</v>
      </c>
      <c r="F108" s="14">
        <v>631</v>
      </c>
      <c r="G108" s="14">
        <v>751</v>
      </c>
      <c r="H108" s="14">
        <v>617</v>
      </c>
      <c r="I108" s="14">
        <v>748</v>
      </c>
      <c r="J108" s="14">
        <v>628</v>
      </c>
      <c r="K108" s="14">
        <v>665</v>
      </c>
      <c r="L108" s="14">
        <v>535</v>
      </c>
      <c r="M108" s="14">
        <v>416</v>
      </c>
      <c r="N108" s="14">
        <v>337</v>
      </c>
      <c r="O108" s="14">
        <v>466</v>
      </c>
      <c r="P108" s="14">
        <v>363</v>
      </c>
      <c r="Q108" s="14">
        <v>352</v>
      </c>
      <c r="R108" s="14">
        <v>280</v>
      </c>
      <c r="S108" s="14">
        <v>350</v>
      </c>
      <c r="T108" s="14">
        <v>285</v>
      </c>
    </row>
    <row r="109" spans="1:20" ht="27" thickTop="1" thickBot="1" x14ac:dyDescent="0.3">
      <c r="A109" s="5"/>
      <c r="B109" s="13" t="s">
        <v>36</v>
      </c>
      <c r="C109" s="14">
        <v>1369</v>
      </c>
      <c r="D109" s="14">
        <v>974</v>
      </c>
      <c r="E109" s="14">
        <v>1470</v>
      </c>
      <c r="F109" s="14">
        <v>1081</v>
      </c>
      <c r="G109" s="14">
        <v>1424</v>
      </c>
      <c r="H109" s="14">
        <v>1045</v>
      </c>
      <c r="I109" s="14">
        <v>1058</v>
      </c>
      <c r="J109" s="14">
        <v>814</v>
      </c>
      <c r="K109" s="14">
        <v>1340</v>
      </c>
      <c r="L109" s="14">
        <v>1020</v>
      </c>
      <c r="M109" s="14">
        <v>1115</v>
      </c>
      <c r="N109" s="14">
        <v>854</v>
      </c>
      <c r="O109" s="14">
        <v>1449</v>
      </c>
      <c r="P109" s="14">
        <v>1139</v>
      </c>
      <c r="Q109" s="14">
        <v>1578</v>
      </c>
      <c r="R109" s="14">
        <v>1247</v>
      </c>
      <c r="S109" s="14">
        <v>1827</v>
      </c>
      <c r="T109" s="14">
        <v>1377</v>
      </c>
    </row>
    <row r="110" spans="1:20" ht="27" thickTop="1" thickBot="1" x14ac:dyDescent="0.3">
      <c r="A110" s="5"/>
      <c r="B110" s="13" t="s">
        <v>42</v>
      </c>
      <c r="C110" s="14">
        <v>498</v>
      </c>
      <c r="D110" s="14">
        <v>353</v>
      </c>
      <c r="E110" s="14">
        <v>713</v>
      </c>
      <c r="F110" s="14">
        <v>494</v>
      </c>
      <c r="G110" s="14">
        <v>554</v>
      </c>
      <c r="H110" s="14">
        <v>385</v>
      </c>
      <c r="I110" s="14">
        <v>484</v>
      </c>
      <c r="J110" s="14">
        <v>338</v>
      </c>
      <c r="K110" s="14">
        <v>438</v>
      </c>
      <c r="L110" s="14">
        <v>317</v>
      </c>
      <c r="M110" s="14">
        <v>328</v>
      </c>
      <c r="N110" s="14">
        <v>226</v>
      </c>
      <c r="O110" s="14">
        <v>619</v>
      </c>
      <c r="P110" s="14">
        <v>467</v>
      </c>
      <c r="Q110" s="14">
        <v>456</v>
      </c>
      <c r="R110" s="14">
        <v>349</v>
      </c>
      <c r="S110" s="14">
        <v>571</v>
      </c>
      <c r="T110" s="14">
        <v>405</v>
      </c>
    </row>
    <row r="111" spans="1:20" ht="27" thickTop="1" thickBot="1" x14ac:dyDescent="0.3">
      <c r="A111" s="5"/>
      <c r="B111" s="13" t="s">
        <v>37</v>
      </c>
      <c r="C111" s="14">
        <v>299</v>
      </c>
      <c r="D111" s="14">
        <v>245</v>
      </c>
      <c r="E111" s="14">
        <v>443</v>
      </c>
      <c r="F111" s="14">
        <v>340</v>
      </c>
      <c r="G111" s="14">
        <v>406</v>
      </c>
      <c r="H111" s="14">
        <v>336</v>
      </c>
      <c r="I111" s="14">
        <v>447</v>
      </c>
      <c r="J111" s="14">
        <v>369</v>
      </c>
      <c r="K111" s="14">
        <v>470</v>
      </c>
      <c r="L111" s="14">
        <v>379</v>
      </c>
      <c r="M111" s="14">
        <v>274</v>
      </c>
      <c r="N111" s="14">
        <v>228</v>
      </c>
      <c r="O111" s="14">
        <v>433</v>
      </c>
      <c r="P111" s="14">
        <v>368</v>
      </c>
      <c r="Q111" s="14">
        <v>520</v>
      </c>
      <c r="R111" s="14">
        <v>431</v>
      </c>
      <c r="S111" s="14">
        <v>630</v>
      </c>
      <c r="T111" s="14">
        <v>529</v>
      </c>
    </row>
    <row r="112" spans="1:20" ht="27" thickTop="1" thickBot="1" x14ac:dyDescent="0.3">
      <c r="A112" s="5"/>
      <c r="B112" s="13" t="s">
        <v>38</v>
      </c>
      <c r="C112" s="14">
        <v>16</v>
      </c>
      <c r="D112" s="14">
        <v>14</v>
      </c>
      <c r="E112" s="14">
        <v>17</v>
      </c>
      <c r="F112" s="14">
        <v>15</v>
      </c>
      <c r="G112" s="14">
        <v>4</v>
      </c>
      <c r="H112" s="14">
        <v>3</v>
      </c>
      <c r="I112" s="14">
        <v>4</v>
      </c>
      <c r="J112" s="14">
        <v>2</v>
      </c>
      <c r="K112" s="14">
        <v>9</v>
      </c>
      <c r="L112" s="14">
        <v>9</v>
      </c>
      <c r="M112" s="14"/>
      <c r="N112" s="14"/>
      <c r="O112" s="14">
        <v>3</v>
      </c>
      <c r="P112" s="14">
        <v>3</v>
      </c>
      <c r="Q112" s="14">
        <v>8</v>
      </c>
      <c r="R112" s="14">
        <v>6</v>
      </c>
      <c r="S112" s="14"/>
      <c r="T112" s="14"/>
    </row>
    <row r="113" spans="1:24" ht="27" thickTop="1" thickBot="1" x14ac:dyDescent="0.3">
      <c r="A113" s="5"/>
      <c r="B113" s="13" t="s">
        <v>39</v>
      </c>
      <c r="C113" s="14">
        <v>54</v>
      </c>
      <c r="D113" s="14">
        <v>50</v>
      </c>
      <c r="E113" s="14">
        <v>45</v>
      </c>
      <c r="F113" s="14">
        <v>43</v>
      </c>
      <c r="G113" s="14">
        <v>46</v>
      </c>
      <c r="H113" s="14">
        <v>45</v>
      </c>
      <c r="I113" s="14">
        <v>52</v>
      </c>
      <c r="J113" s="14">
        <v>49</v>
      </c>
      <c r="K113" s="14">
        <v>33</v>
      </c>
      <c r="L113" s="14">
        <v>30</v>
      </c>
      <c r="M113" s="14">
        <v>29</v>
      </c>
      <c r="N113" s="14">
        <v>28</v>
      </c>
      <c r="O113" s="14">
        <v>26</v>
      </c>
      <c r="P113" s="14">
        <v>25</v>
      </c>
      <c r="Q113" s="14">
        <v>25</v>
      </c>
      <c r="R113" s="14">
        <v>23</v>
      </c>
      <c r="S113" s="14">
        <v>35</v>
      </c>
      <c r="T113" s="14">
        <v>33</v>
      </c>
    </row>
    <row r="114" spans="1:24" ht="27" thickTop="1" thickBot="1" x14ac:dyDescent="0.3">
      <c r="A114" s="5"/>
      <c r="B114" s="13" t="s">
        <v>40</v>
      </c>
      <c r="C114" s="14">
        <v>292</v>
      </c>
      <c r="D114" s="14">
        <v>192</v>
      </c>
      <c r="E114" s="14">
        <v>194</v>
      </c>
      <c r="F114" s="14">
        <v>112</v>
      </c>
      <c r="G114" s="14">
        <v>291</v>
      </c>
      <c r="H114" s="14">
        <v>186</v>
      </c>
      <c r="I114" s="14">
        <v>225</v>
      </c>
      <c r="J114" s="14">
        <v>161</v>
      </c>
      <c r="K114" s="14">
        <v>240</v>
      </c>
      <c r="L114" s="14">
        <v>185</v>
      </c>
      <c r="M114" s="14">
        <v>237</v>
      </c>
      <c r="N114" s="14">
        <v>175</v>
      </c>
      <c r="O114" s="14">
        <v>243</v>
      </c>
      <c r="P114" s="14">
        <v>173</v>
      </c>
      <c r="Q114" s="14">
        <v>311</v>
      </c>
      <c r="R114" s="14">
        <v>222</v>
      </c>
      <c r="S114" s="14">
        <v>291</v>
      </c>
      <c r="T114" s="14">
        <v>214</v>
      </c>
    </row>
    <row r="115" spans="1:24" ht="27" thickTop="1" thickBot="1" x14ac:dyDescent="0.3">
      <c r="A115" s="5"/>
      <c r="B115" s="13" t="s">
        <v>41</v>
      </c>
      <c r="C115" s="14">
        <v>15</v>
      </c>
      <c r="D115" s="14">
        <v>11</v>
      </c>
      <c r="E115" s="14">
        <v>29</v>
      </c>
      <c r="F115" s="14">
        <v>27</v>
      </c>
      <c r="G115" s="14">
        <v>41</v>
      </c>
      <c r="H115" s="14">
        <v>22</v>
      </c>
      <c r="I115" s="14">
        <v>29</v>
      </c>
      <c r="J115" s="14">
        <v>22</v>
      </c>
      <c r="K115" s="14">
        <v>30</v>
      </c>
      <c r="L115" s="14">
        <v>22</v>
      </c>
      <c r="M115" s="14">
        <v>54</v>
      </c>
      <c r="N115" s="14">
        <v>38</v>
      </c>
      <c r="O115" s="14">
        <v>39</v>
      </c>
      <c r="P115" s="14">
        <v>29</v>
      </c>
      <c r="Q115" s="14">
        <v>43</v>
      </c>
      <c r="R115" s="14">
        <v>31</v>
      </c>
      <c r="S115" s="14">
        <v>29</v>
      </c>
      <c r="T115" s="14">
        <v>21</v>
      </c>
    </row>
    <row r="116" spans="1:24" ht="27" thickTop="1" thickBot="1" x14ac:dyDescent="0.3">
      <c r="A116" s="5"/>
      <c r="B116" s="13" t="s">
        <v>144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>
        <v>8</v>
      </c>
      <c r="R116" s="14">
        <v>8</v>
      </c>
      <c r="S116" s="14">
        <v>10</v>
      </c>
      <c r="T116" s="14">
        <v>9</v>
      </c>
    </row>
    <row r="117" spans="1:24" ht="27" thickTop="1" thickBot="1" x14ac:dyDescent="0.3">
      <c r="A117" s="5"/>
      <c r="B117" s="13" t="s">
        <v>44</v>
      </c>
      <c r="C117" s="14">
        <v>168</v>
      </c>
      <c r="D117" s="14">
        <v>88</v>
      </c>
      <c r="E117" s="14">
        <v>297</v>
      </c>
      <c r="F117" s="14">
        <v>238</v>
      </c>
      <c r="G117" s="14">
        <v>449</v>
      </c>
      <c r="H117" s="14">
        <v>346</v>
      </c>
      <c r="I117" s="14">
        <v>430</v>
      </c>
      <c r="J117" s="14">
        <v>330</v>
      </c>
      <c r="K117" s="14">
        <v>418</v>
      </c>
      <c r="L117" s="14">
        <v>337</v>
      </c>
      <c r="M117" s="14">
        <v>458</v>
      </c>
      <c r="N117" s="14">
        <v>345</v>
      </c>
      <c r="O117" s="14">
        <v>313</v>
      </c>
      <c r="P117" s="14">
        <v>254</v>
      </c>
      <c r="Q117" s="14">
        <v>336</v>
      </c>
      <c r="R117" s="14">
        <v>257</v>
      </c>
      <c r="S117" s="14">
        <v>542</v>
      </c>
      <c r="T117" s="14">
        <v>443</v>
      </c>
    </row>
    <row r="118" spans="1:24" ht="27" thickTop="1" thickBot="1" x14ac:dyDescent="0.3">
      <c r="A118" s="5"/>
      <c r="B118" s="13" t="s">
        <v>45</v>
      </c>
      <c r="C118" s="14">
        <v>966</v>
      </c>
      <c r="D118" s="14">
        <v>552</v>
      </c>
      <c r="E118" s="14">
        <v>1049</v>
      </c>
      <c r="F118" s="14">
        <v>613</v>
      </c>
      <c r="G118" s="14">
        <v>801</v>
      </c>
      <c r="H118" s="14">
        <v>470</v>
      </c>
      <c r="I118" s="14">
        <v>773</v>
      </c>
      <c r="J118" s="14">
        <v>463</v>
      </c>
      <c r="K118" s="14">
        <v>816</v>
      </c>
      <c r="L118" s="14">
        <v>502</v>
      </c>
      <c r="M118" s="14">
        <v>587</v>
      </c>
      <c r="N118" s="14">
        <v>370</v>
      </c>
      <c r="O118" s="14">
        <v>664</v>
      </c>
      <c r="P118" s="14">
        <v>384</v>
      </c>
      <c r="Q118" s="14">
        <v>577</v>
      </c>
      <c r="R118" s="14">
        <v>349</v>
      </c>
      <c r="S118" s="14">
        <v>676</v>
      </c>
      <c r="T118" s="14">
        <v>386</v>
      </c>
    </row>
    <row r="119" spans="1:24" ht="27" thickTop="1" thickBot="1" x14ac:dyDescent="0.3">
      <c r="A119" s="5"/>
      <c r="B119" s="13" t="s">
        <v>46</v>
      </c>
      <c r="C119" s="14">
        <v>29</v>
      </c>
      <c r="D119" s="14">
        <v>25</v>
      </c>
      <c r="E119" s="14">
        <v>88</v>
      </c>
      <c r="F119" s="14">
        <v>71</v>
      </c>
      <c r="G119" s="14">
        <v>91</v>
      </c>
      <c r="H119" s="14">
        <v>75</v>
      </c>
      <c r="I119" s="14">
        <v>94</v>
      </c>
      <c r="J119" s="14">
        <v>74</v>
      </c>
      <c r="K119" s="14">
        <v>107</v>
      </c>
      <c r="L119" s="14">
        <v>82</v>
      </c>
      <c r="M119" s="14">
        <v>134</v>
      </c>
      <c r="N119" s="14">
        <v>104</v>
      </c>
      <c r="O119" s="14">
        <v>61</v>
      </c>
      <c r="P119" s="14">
        <v>54</v>
      </c>
      <c r="Q119" s="14">
        <v>57</v>
      </c>
      <c r="R119" s="14">
        <v>49</v>
      </c>
      <c r="S119" s="14">
        <v>53</v>
      </c>
      <c r="T119" s="14">
        <v>45</v>
      </c>
    </row>
    <row r="120" spans="1:24" ht="27" thickTop="1" thickBot="1" x14ac:dyDescent="0.3">
      <c r="A120" s="5"/>
      <c r="B120" s="13" t="s">
        <v>47</v>
      </c>
      <c r="C120" s="14">
        <v>205</v>
      </c>
      <c r="D120" s="14">
        <v>137</v>
      </c>
      <c r="E120" s="14">
        <v>170</v>
      </c>
      <c r="F120" s="14">
        <v>105</v>
      </c>
      <c r="G120" s="14">
        <v>143</v>
      </c>
      <c r="H120" s="14">
        <v>93</v>
      </c>
      <c r="I120" s="14">
        <v>166</v>
      </c>
      <c r="J120" s="14">
        <v>123</v>
      </c>
      <c r="K120" s="14">
        <v>184</v>
      </c>
      <c r="L120" s="14">
        <v>134</v>
      </c>
      <c r="M120" s="14">
        <v>185</v>
      </c>
      <c r="N120" s="14">
        <v>154</v>
      </c>
      <c r="O120" s="14">
        <v>154</v>
      </c>
      <c r="P120" s="14">
        <v>129</v>
      </c>
      <c r="Q120" s="14">
        <v>134</v>
      </c>
      <c r="R120" s="14">
        <v>107</v>
      </c>
      <c r="S120" s="14">
        <v>172</v>
      </c>
      <c r="T120" s="14">
        <v>154</v>
      </c>
    </row>
    <row r="121" spans="1:24" ht="27" thickTop="1" thickBot="1" x14ac:dyDescent="0.3">
      <c r="A121" s="5"/>
      <c r="B121" s="13" t="s">
        <v>48</v>
      </c>
      <c r="C121" s="14">
        <v>543</v>
      </c>
      <c r="D121" s="14">
        <v>375</v>
      </c>
      <c r="E121" s="14">
        <v>543</v>
      </c>
      <c r="F121" s="14">
        <v>422</v>
      </c>
      <c r="G121" s="14">
        <v>510</v>
      </c>
      <c r="H121" s="14">
        <v>380</v>
      </c>
      <c r="I121" s="14">
        <v>441</v>
      </c>
      <c r="J121" s="14">
        <v>321</v>
      </c>
      <c r="K121" s="14">
        <v>370</v>
      </c>
      <c r="L121" s="14">
        <v>272</v>
      </c>
      <c r="M121" s="14">
        <v>378</v>
      </c>
      <c r="N121" s="14">
        <v>294</v>
      </c>
      <c r="O121" s="14">
        <v>474</v>
      </c>
      <c r="P121" s="14">
        <v>368</v>
      </c>
      <c r="Q121" s="14">
        <v>393</v>
      </c>
      <c r="R121" s="14">
        <v>296</v>
      </c>
      <c r="S121" s="14">
        <v>438</v>
      </c>
      <c r="T121" s="14">
        <v>334</v>
      </c>
    </row>
    <row r="122" spans="1:24" ht="27" thickTop="1" thickBot="1" x14ac:dyDescent="0.3">
      <c r="A122" s="5"/>
      <c r="B122" s="13" t="s">
        <v>49</v>
      </c>
      <c r="C122" s="14">
        <v>2</v>
      </c>
      <c r="D122" s="14">
        <v>1</v>
      </c>
      <c r="E122" s="14">
        <v>60</v>
      </c>
      <c r="F122" s="14">
        <v>16</v>
      </c>
      <c r="G122" s="14">
        <v>49</v>
      </c>
      <c r="H122" s="14">
        <v>15</v>
      </c>
      <c r="I122" s="14">
        <v>41</v>
      </c>
      <c r="J122" s="14">
        <v>12</v>
      </c>
      <c r="K122" s="14">
        <v>28</v>
      </c>
      <c r="L122" s="14">
        <v>12</v>
      </c>
      <c r="M122" s="14">
        <v>35</v>
      </c>
      <c r="N122" s="14">
        <v>12</v>
      </c>
      <c r="O122" s="14">
        <v>42</v>
      </c>
      <c r="P122" s="14">
        <v>8</v>
      </c>
      <c r="Q122" s="14">
        <v>40</v>
      </c>
      <c r="R122" s="14">
        <v>12</v>
      </c>
      <c r="S122" s="14">
        <v>47</v>
      </c>
      <c r="T122" s="14">
        <v>21</v>
      </c>
    </row>
    <row r="123" spans="1:24" ht="27" thickTop="1" thickBot="1" x14ac:dyDescent="0.3">
      <c r="A123" s="5"/>
      <c r="B123" s="13" t="s">
        <v>50</v>
      </c>
      <c r="C123" s="14">
        <v>949</v>
      </c>
      <c r="D123" s="14">
        <v>338</v>
      </c>
      <c r="E123" s="14">
        <v>1016</v>
      </c>
      <c r="F123" s="14">
        <v>325</v>
      </c>
      <c r="G123" s="14">
        <v>1152</v>
      </c>
      <c r="H123" s="14">
        <v>432</v>
      </c>
      <c r="I123" s="14">
        <v>1141</v>
      </c>
      <c r="J123" s="14">
        <v>411</v>
      </c>
      <c r="K123" s="14">
        <v>994</v>
      </c>
      <c r="L123" s="14">
        <v>413</v>
      </c>
      <c r="M123" s="14">
        <v>824</v>
      </c>
      <c r="N123" s="14">
        <v>366</v>
      </c>
      <c r="O123" s="14">
        <v>748</v>
      </c>
      <c r="P123" s="14">
        <v>318</v>
      </c>
      <c r="Q123" s="14">
        <v>900</v>
      </c>
      <c r="R123" s="14">
        <v>404</v>
      </c>
      <c r="S123" s="14">
        <v>887</v>
      </c>
      <c r="T123" s="14">
        <v>392</v>
      </c>
    </row>
    <row r="124" spans="1:24" ht="27" thickTop="1" thickBot="1" x14ac:dyDescent="0.3">
      <c r="A124" s="5"/>
      <c r="B124" s="8" t="s">
        <v>32</v>
      </c>
      <c r="C124" s="9">
        <v>6220</v>
      </c>
      <c r="D124" s="9">
        <v>4023</v>
      </c>
      <c r="E124" s="9">
        <v>6906</v>
      </c>
      <c r="F124" s="9">
        <v>4533</v>
      </c>
      <c r="G124" s="9">
        <v>6712</v>
      </c>
      <c r="H124" s="9">
        <v>4450</v>
      </c>
      <c r="I124" s="9">
        <v>6133</v>
      </c>
      <c r="J124" s="9">
        <v>4117</v>
      </c>
      <c r="K124" s="9">
        <v>6142</v>
      </c>
      <c r="L124" s="9">
        <v>4249</v>
      </c>
      <c r="M124" s="9">
        <v>5054</v>
      </c>
      <c r="N124" s="9">
        <v>3531</v>
      </c>
      <c r="O124" s="9">
        <v>5734</v>
      </c>
      <c r="P124" s="9">
        <v>4082</v>
      </c>
      <c r="Q124" s="9">
        <v>5738</v>
      </c>
      <c r="R124" s="9">
        <v>4071</v>
      </c>
      <c r="S124" s="9">
        <v>6558</v>
      </c>
      <c r="T124" s="9">
        <v>4648</v>
      </c>
    </row>
    <row r="125" spans="1:24" ht="26.25" thickTop="1" x14ac:dyDescent="0.25">
      <c r="A125" s="5"/>
      <c r="B125" s="10"/>
      <c r="C125" s="4"/>
      <c r="D125" s="4"/>
      <c r="E125" s="4"/>
      <c r="F125" s="4"/>
      <c r="G125" s="4"/>
      <c r="H125" s="4"/>
      <c r="I125" s="4"/>
      <c r="J125" s="4"/>
      <c r="K125" s="4"/>
      <c r="M125" s="22"/>
      <c r="N125" s="22"/>
      <c r="O125" s="23"/>
      <c r="P125" s="23"/>
      <c r="Q125" s="23"/>
      <c r="R125" s="23"/>
      <c r="S125" s="23"/>
    </row>
    <row r="126" spans="1:24" ht="26.25" thickBot="1" x14ac:dyDescent="0.3">
      <c r="A126" s="11" t="s">
        <v>67</v>
      </c>
      <c r="B126" s="86" t="s">
        <v>68</v>
      </c>
      <c r="C126" s="86"/>
      <c r="D126" s="86"/>
      <c r="E126" s="86"/>
      <c r="F126" s="86"/>
      <c r="G126" s="86"/>
      <c r="H126" s="20"/>
      <c r="I126" s="4"/>
      <c r="J126" s="4"/>
      <c r="K126" s="4"/>
    </row>
    <row r="127" spans="1:24" ht="27" thickTop="1" thickBot="1" x14ac:dyDescent="0.3">
      <c r="A127" s="5"/>
      <c r="B127" s="74" t="s">
        <v>11</v>
      </c>
      <c r="C127" s="74" t="s">
        <v>7</v>
      </c>
      <c r="D127" s="74" t="s">
        <v>107</v>
      </c>
      <c r="E127" s="74" t="s">
        <v>112</v>
      </c>
      <c r="F127" s="74" t="s">
        <v>121</v>
      </c>
      <c r="G127" s="76" t="s">
        <v>126</v>
      </c>
      <c r="H127" s="77"/>
      <c r="I127" s="77"/>
      <c r="J127" s="76" t="s">
        <v>131</v>
      </c>
      <c r="K127" s="77"/>
      <c r="L127" s="77"/>
      <c r="M127" s="76" t="s">
        <v>133</v>
      </c>
      <c r="N127" s="77"/>
      <c r="O127" s="77"/>
      <c r="P127" s="76" t="s">
        <v>142</v>
      </c>
      <c r="Q127" s="77"/>
      <c r="R127" s="77"/>
      <c r="S127" s="76" t="s">
        <v>143</v>
      </c>
      <c r="T127" s="77"/>
      <c r="U127" s="77"/>
      <c r="V127" s="76" t="s">
        <v>147</v>
      </c>
      <c r="W127" s="77"/>
      <c r="X127" s="77"/>
    </row>
    <row r="128" spans="1:24" ht="27" thickTop="1" thickBot="1" x14ac:dyDescent="0.3">
      <c r="A128" s="5"/>
      <c r="B128" s="75"/>
      <c r="C128" s="75"/>
      <c r="D128" s="75"/>
      <c r="E128" s="75"/>
      <c r="F128" s="75"/>
      <c r="G128" s="59" t="s">
        <v>128</v>
      </c>
      <c r="H128" s="59" t="s">
        <v>129</v>
      </c>
      <c r="I128" s="59" t="s">
        <v>130</v>
      </c>
      <c r="J128" s="59" t="s">
        <v>128</v>
      </c>
      <c r="K128" s="59" t="s">
        <v>129</v>
      </c>
      <c r="L128" s="59" t="s">
        <v>130</v>
      </c>
      <c r="M128" s="59" t="s">
        <v>128</v>
      </c>
      <c r="N128" s="59" t="s">
        <v>129</v>
      </c>
      <c r="O128" s="59" t="s">
        <v>130</v>
      </c>
      <c r="P128" s="59" t="s">
        <v>128</v>
      </c>
      <c r="Q128" s="59" t="s">
        <v>129</v>
      </c>
      <c r="R128" s="59" t="s">
        <v>130</v>
      </c>
      <c r="S128" s="59" t="s">
        <v>128</v>
      </c>
      <c r="T128" s="59" t="s">
        <v>129</v>
      </c>
      <c r="U128" s="59" t="s">
        <v>130</v>
      </c>
      <c r="V128" s="59" t="s">
        <v>128</v>
      </c>
      <c r="W128" s="59" t="s">
        <v>129</v>
      </c>
      <c r="X128" s="59" t="s">
        <v>130</v>
      </c>
    </row>
    <row r="129" spans="1:24" ht="27" thickTop="1" thickBot="1" x14ac:dyDescent="0.3">
      <c r="A129" s="5"/>
      <c r="B129" s="13" t="s">
        <v>69</v>
      </c>
      <c r="C129" s="27">
        <v>4</v>
      </c>
      <c r="D129" s="27">
        <v>4</v>
      </c>
      <c r="E129" s="27">
        <v>4</v>
      </c>
      <c r="F129" s="27">
        <v>4</v>
      </c>
      <c r="G129" s="78">
        <v>4</v>
      </c>
      <c r="H129" s="79"/>
      <c r="I129" s="80"/>
      <c r="J129" s="63">
        <v>4</v>
      </c>
      <c r="K129" s="64"/>
      <c r="L129" s="65">
        <f>SUM(J129:K129)</f>
        <v>4</v>
      </c>
      <c r="M129" s="63">
        <v>4</v>
      </c>
      <c r="N129" s="64"/>
      <c r="O129" s="65">
        <f>SUM(M129:N129)</f>
        <v>4</v>
      </c>
      <c r="P129" s="63">
        <v>4</v>
      </c>
      <c r="Q129" s="64">
        <v>0</v>
      </c>
      <c r="R129" s="65">
        <v>4</v>
      </c>
      <c r="S129" s="63">
        <v>4</v>
      </c>
      <c r="T129" s="64">
        <v>0</v>
      </c>
      <c r="U129" s="65">
        <v>4</v>
      </c>
      <c r="V129" s="69">
        <v>4</v>
      </c>
      <c r="W129" s="70"/>
      <c r="X129" s="67">
        <v>4</v>
      </c>
    </row>
    <row r="130" spans="1:24" ht="27" thickTop="1" thickBot="1" x14ac:dyDescent="0.3">
      <c r="A130" s="5"/>
      <c r="B130" s="13" t="s">
        <v>70</v>
      </c>
      <c r="C130" s="27">
        <v>3</v>
      </c>
      <c r="D130" s="27">
        <v>3</v>
      </c>
      <c r="E130" s="27">
        <v>3</v>
      </c>
      <c r="F130" s="27">
        <v>3</v>
      </c>
      <c r="G130" s="27">
        <v>3</v>
      </c>
      <c r="H130" s="27">
        <v>6</v>
      </c>
      <c r="I130" s="27">
        <f>SUM(G130:H130)</f>
        <v>9</v>
      </c>
      <c r="J130" s="27">
        <v>3</v>
      </c>
      <c r="K130" s="27">
        <v>6</v>
      </c>
      <c r="L130" s="27">
        <f>SUM(J130:K130)</f>
        <v>9</v>
      </c>
      <c r="M130" s="27">
        <v>3</v>
      </c>
      <c r="N130" s="27">
        <v>4</v>
      </c>
      <c r="O130" s="27">
        <f>SUM(M130:N130)</f>
        <v>7</v>
      </c>
      <c r="P130" s="27">
        <v>3</v>
      </c>
      <c r="Q130" s="27">
        <v>5</v>
      </c>
      <c r="R130" s="27">
        <v>8</v>
      </c>
      <c r="S130" s="27">
        <v>3</v>
      </c>
      <c r="T130" s="27">
        <v>4</v>
      </c>
      <c r="U130" s="27">
        <v>7</v>
      </c>
      <c r="V130" s="27">
        <v>3</v>
      </c>
      <c r="W130" s="27">
        <v>7</v>
      </c>
      <c r="X130" s="27">
        <v>10</v>
      </c>
    </row>
    <row r="131" spans="1:24" ht="27" thickTop="1" thickBot="1" x14ac:dyDescent="0.3">
      <c r="A131" s="5"/>
      <c r="B131" s="13" t="s">
        <v>71</v>
      </c>
      <c r="C131" s="27">
        <v>3716</v>
      </c>
      <c r="D131" s="27">
        <v>3852</v>
      </c>
      <c r="E131" s="27">
        <v>3369</v>
      </c>
      <c r="F131" s="27">
        <v>3375</v>
      </c>
      <c r="G131" s="27">
        <v>3321</v>
      </c>
      <c r="H131" s="27">
        <v>950</v>
      </c>
      <c r="I131" s="27">
        <f>SUM(G131:H131)</f>
        <v>4271</v>
      </c>
      <c r="J131" s="27">
        <v>3274</v>
      </c>
      <c r="K131" s="27">
        <v>780</v>
      </c>
      <c r="L131" s="27">
        <f>SUM(J131:K131)</f>
        <v>4054</v>
      </c>
      <c r="M131" s="27">
        <v>3357</v>
      </c>
      <c r="N131" s="27">
        <v>766</v>
      </c>
      <c r="O131" s="27">
        <f>SUM(M131:N131)</f>
        <v>4123</v>
      </c>
      <c r="P131" s="27">
        <v>3397</v>
      </c>
      <c r="Q131" s="27">
        <v>712</v>
      </c>
      <c r="R131" s="27">
        <f>Q131+P131</f>
        <v>4109</v>
      </c>
      <c r="S131" s="27">
        <v>3258</v>
      </c>
      <c r="T131" s="27">
        <v>837</v>
      </c>
      <c r="U131" s="27">
        <f>T131+S131</f>
        <v>4095</v>
      </c>
      <c r="V131" s="27">
        <v>3422</v>
      </c>
      <c r="W131" s="27">
        <v>1725</v>
      </c>
      <c r="X131" s="27">
        <f>SUM(V131:W131)</f>
        <v>5147</v>
      </c>
    </row>
    <row r="132" spans="1:24" ht="27" thickTop="1" thickBot="1" x14ac:dyDescent="0.3">
      <c r="A132" s="5"/>
      <c r="B132" s="13" t="s">
        <v>72</v>
      </c>
      <c r="C132" s="27">
        <v>11.9</v>
      </c>
      <c r="D132" s="27">
        <v>12.1</v>
      </c>
      <c r="E132" s="27">
        <v>10.199999999999999</v>
      </c>
      <c r="F132" s="27">
        <v>12.1</v>
      </c>
      <c r="G132" s="78">
        <v>16.2</v>
      </c>
      <c r="H132" s="79"/>
      <c r="I132" s="80"/>
      <c r="J132" s="78">
        <v>16</v>
      </c>
      <c r="K132" s="79"/>
      <c r="L132" s="80"/>
      <c r="M132" s="78">
        <v>16.5</v>
      </c>
      <c r="N132" s="79"/>
      <c r="O132" s="80"/>
      <c r="P132" s="78">
        <v>15.5</v>
      </c>
      <c r="Q132" s="79"/>
      <c r="R132" s="80"/>
      <c r="S132" s="78">
        <v>15.6</v>
      </c>
      <c r="T132" s="79"/>
      <c r="U132" s="80"/>
      <c r="V132" s="78">
        <v>17.5</v>
      </c>
      <c r="W132" s="79"/>
      <c r="X132" s="80"/>
    </row>
    <row r="133" spans="1:24" ht="26.25" thickTop="1" x14ac:dyDescent="0.25">
      <c r="A133" s="5"/>
      <c r="B133" s="10"/>
      <c r="C133" s="4"/>
      <c r="D133" s="4"/>
      <c r="E133" s="4"/>
      <c r="F133" s="4"/>
      <c r="G133" s="4"/>
      <c r="I133" s="4"/>
      <c r="J133" s="4"/>
      <c r="K133" s="4"/>
      <c r="M133" s="22"/>
      <c r="N133" s="22"/>
      <c r="O133" s="23"/>
      <c r="P133" s="23"/>
      <c r="Q133" s="23"/>
      <c r="R133" s="23"/>
      <c r="S133" s="23"/>
    </row>
    <row r="134" spans="1:24" ht="23.25" thickBot="1" x14ac:dyDescent="0.3">
      <c r="A134" s="11" t="s">
        <v>73</v>
      </c>
      <c r="B134" s="86" t="s">
        <v>74</v>
      </c>
      <c r="C134" s="86"/>
      <c r="D134" s="86"/>
      <c r="E134" s="86"/>
      <c r="F134" s="86"/>
      <c r="G134" s="86"/>
      <c r="I134" s="25"/>
      <c r="J134" s="25"/>
      <c r="K134" s="26"/>
    </row>
    <row r="135" spans="1:24" ht="27" thickTop="1" thickBot="1" x14ac:dyDescent="0.6">
      <c r="A135" s="5"/>
      <c r="B135" s="24" t="s">
        <v>6</v>
      </c>
      <c r="C135" s="7" t="s">
        <v>7</v>
      </c>
      <c r="D135" s="7" t="s">
        <v>107</v>
      </c>
      <c r="E135" s="7" t="s">
        <v>112</v>
      </c>
      <c r="F135" s="7" t="s">
        <v>121</v>
      </c>
      <c r="G135" s="7" t="s">
        <v>126</v>
      </c>
      <c r="H135" s="7" t="s">
        <v>131</v>
      </c>
      <c r="I135" s="7" t="s">
        <v>133</v>
      </c>
      <c r="J135" s="7" t="s">
        <v>142</v>
      </c>
      <c r="K135" s="7" t="s">
        <v>143</v>
      </c>
      <c r="L135" s="7" t="s">
        <v>147</v>
      </c>
    </row>
    <row r="136" spans="1:24" ht="27" thickTop="1" thickBot="1" x14ac:dyDescent="0.3">
      <c r="A136" s="5"/>
      <c r="B136" s="13" t="s">
        <v>75</v>
      </c>
      <c r="C136" s="27">
        <v>5</v>
      </c>
      <c r="D136" s="27">
        <v>5</v>
      </c>
      <c r="E136" s="27">
        <v>5</v>
      </c>
      <c r="F136" s="27">
        <v>5</v>
      </c>
      <c r="G136" s="27">
        <v>5</v>
      </c>
      <c r="H136" s="27">
        <v>6</v>
      </c>
      <c r="I136" s="27">
        <v>6</v>
      </c>
      <c r="J136" s="27">
        <v>6</v>
      </c>
      <c r="K136" s="27">
        <v>6</v>
      </c>
      <c r="L136" s="27">
        <v>6</v>
      </c>
      <c r="M136" s="23"/>
      <c r="N136" s="23"/>
      <c r="O136" s="23"/>
      <c r="P136" s="23"/>
      <c r="Q136" s="23"/>
    </row>
    <row r="137" spans="1:24" ht="27" thickTop="1" thickBot="1" x14ac:dyDescent="0.3">
      <c r="A137" s="5"/>
      <c r="B137" s="13" t="s">
        <v>76</v>
      </c>
      <c r="C137" s="27">
        <v>4622</v>
      </c>
      <c r="D137" s="27">
        <v>4520</v>
      </c>
      <c r="E137" s="27">
        <v>4837</v>
      </c>
      <c r="F137" s="27">
        <v>4244</v>
      </c>
      <c r="G137" s="27">
        <v>4568</v>
      </c>
      <c r="H137" s="27">
        <v>5057</v>
      </c>
      <c r="I137" s="27">
        <v>4386</v>
      </c>
      <c r="J137" s="27">
        <v>4205</v>
      </c>
      <c r="K137" s="27">
        <v>3274</v>
      </c>
      <c r="L137" s="27">
        <v>3707</v>
      </c>
      <c r="M137" s="23"/>
      <c r="N137" s="23"/>
      <c r="O137" s="23"/>
      <c r="P137" s="23"/>
      <c r="Q137" s="23"/>
    </row>
    <row r="138" spans="1:24" ht="26.25" thickTop="1" x14ac:dyDescent="0.25">
      <c r="A138" s="5"/>
      <c r="B138" s="10"/>
      <c r="C138" s="4"/>
      <c r="D138" s="4"/>
      <c r="E138" s="4"/>
      <c r="F138" s="4"/>
      <c r="G138" s="4"/>
      <c r="H138" s="4"/>
      <c r="I138" s="4"/>
      <c r="J138" s="4"/>
      <c r="K138" s="4"/>
      <c r="M138" s="22"/>
      <c r="N138" s="22"/>
      <c r="O138" s="23"/>
      <c r="P138" s="23"/>
      <c r="Q138" s="23"/>
      <c r="R138" s="23"/>
      <c r="S138" s="23"/>
    </row>
    <row r="139" spans="1:24" ht="23.25" thickBot="1" x14ac:dyDescent="0.3">
      <c r="A139" s="11" t="s">
        <v>77</v>
      </c>
      <c r="B139" s="94" t="s">
        <v>124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23"/>
      <c r="M139" s="23"/>
      <c r="N139" s="23"/>
      <c r="Q139" s="23"/>
      <c r="R139" s="23"/>
      <c r="S139" s="23"/>
      <c r="T139" s="23"/>
    </row>
    <row r="140" spans="1:24" ht="27" thickTop="1" thickBot="1" x14ac:dyDescent="0.3">
      <c r="A140" s="5"/>
      <c r="B140" s="87" t="s">
        <v>11</v>
      </c>
      <c r="C140" s="81" t="s">
        <v>107</v>
      </c>
      <c r="D140" s="82"/>
      <c r="E140" s="81" t="s">
        <v>112</v>
      </c>
      <c r="F140" s="82"/>
      <c r="G140" s="81" t="s">
        <v>121</v>
      </c>
      <c r="H140" s="82"/>
      <c r="I140" s="81" t="s">
        <v>126</v>
      </c>
      <c r="J140" s="82"/>
      <c r="K140" s="81" t="s">
        <v>131</v>
      </c>
      <c r="L140" s="82"/>
      <c r="M140" s="81" t="s">
        <v>133</v>
      </c>
      <c r="N140" s="82"/>
      <c r="O140" s="81" t="s">
        <v>142</v>
      </c>
      <c r="P140" s="82"/>
      <c r="Q140" s="81" t="s">
        <v>143</v>
      </c>
      <c r="R140" s="82"/>
      <c r="S140" s="97" t="s">
        <v>147</v>
      </c>
      <c r="T140" s="85"/>
    </row>
    <row r="141" spans="1:24" ht="27" thickTop="1" thickBot="1" x14ac:dyDescent="0.6">
      <c r="A141" s="5"/>
      <c r="B141" s="87"/>
      <c r="C141" s="12" t="s">
        <v>108</v>
      </c>
      <c r="D141" s="12" t="s">
        <v>13</v>
      </c>
      <c r="E141" s="12" t="s">
        <v>108</v>
      </c>
      <c r="F141" s="12" t="s">
        <v>13</v>
      </c>
      <c r="G141" s="12" t="s">
        <v>108</v>
      </c>
      <c r="H141" s="12" t="s">
        <v>13</v>
      </c>
      <c r="I141" s="12" t="s">
        <v>108</v>
      </c>
      <c r="J141" s="12" t="s">
        <v>13</v>
      </c>
      <c r="K141" s="12" t="s">
        <v>108</v>
      </c>
      <c r="L141" s="12" t="s">
        <v>13</v>
      </c>
      <c r="M141" s="12" t="s">
        <v>108</v>
      </c>
      <c r="N141" s="12" t="s">
        <v>13</v>
      </c>
      <c r="O141" s="12" t="s">
        <v>108</v>
      </c>
      <c r="P141" s="12" t="s">
        <v>13</v>
      </c>
      <c r="Q141" s="12" t="s">
        <v>108</v>
      </c>
      <c r="R141" s="12" t="s">
        <v>13</v>
      </c>
      <c r="S141" s="12" t="s">
        <v>108</v>
      </c>
      <c r="T141" s="58" t="s">
        <v>13</v>
      </c>
    </row>
    <row r="142" spans="1:24" ht="27" thickTop="1" thickBot="1" x14ac:dyDescent="0.3">
      <c r="A142" s="5"/>
      <c r="B142" s="28" t="s">
        <v>78</v>
      </c>
      <c r="C142" s="29">
        <v>85</v>
      </c>
      <c r="D142" s="29">
        <v>7</v>
      </c>
      <c r="E142" s="29">
        <v>81</v>
      </c>
      <c r="F142" s="29">
        <v>9</v>
      </c>
      <c r="G142" s="29">
        <v>112</v>
      </c>
      <c r="H142" s="29">
        <v>25</v>
      </c>
      <c r="I142" s="29">
        <v>95</v>
      </c>
      <c r="J142" s="29">
        <v>11</v>
      </c>
      <c r="K142" s="29">
        <v>102</v>
      </c>
      <c r="L142" s="29">
        <v>14</v>
      </c>
      <c r="M142" s="29">
        <v>93</v>
      </c>
      <c r="N142" s="29">
        <v>14</v>
      </c>
      <c r="O142" s="29">
        <v>79</v>
      </c>
      <c r="P142" s="29">
        <v>10</v>
      </c>
      <c r="Q142" s="29">
        <v>89</v>
      </c>
      <c r="R142" s="29">
        <v>12</v>
      </c>
      <c r="S142" s="29">
        <v>93</v>
      </c>
      <c r="T142" s="29">
        <v>12</v>
      </c>
    </row>
    <row r="143" spans="1:24" ht="27" thickTop="1" thickBot="1" x14ac:dyDescent="0.3">
      <c r="A143" s="5"/>
      <c r="B143" s="28" t="s">
        <v>79</v>
      </c>
      <c r="C143" s="29">
        <v>95</v>
      </c>
      <c r="D143" s="29">
        <v>13</v>
      </c>
      <c r="E143" s="29">
        <v>104</v>
      </c>
      <c r="F143" s="29">
        <v>18</v>
      </c>
      <c r="G143" s="29">
        <v>85</v>
      </c>
      <c r="H143" s="29">
        <v>17</v>
      </c>
      <c r="I143" s="29">
        <v>93</v>
      </c>
      <c r="J143" s="29">
        <v>21</v>
      </c>
      <c r="K143" s="29">
        <v>96</v>
      </c>
      <c r="L143" s="29">
        <v>23</v>
      </c>
      <c r="M143" s="29">
        <v>93</v>
      </c>
      <c r="N143" s="29">
        <v>31</v>
      </c>
      <c r="O143" s="29">
        <v>77</v>
      </c>
      <c r="P143" s="29">
        <v>24</v>
      </c>
      <c r="Q143" s="29">
        <v>98</v>
      </c>
      <c r="R143" s="29">
        <v>38</v>
      </c>
      <c r="S143" s="29">
        <v>106</v>
      </c>
      <c r="T143" s="29">
        <v>39</v>
      </c>
    </row>
    <row r="144" spans="1:24" ht="27" thickTop="1" thickBot="1" x14ac:dyDescent="0.3">
      <c r="A144" s="5"/>
      <c r="B144" s="28" t="s">
        <v>80</v>
      </c>
      <c r="C144" s="29">
        <v>512</v>
      </c>
      <c r="D144" s="29">
        <v>207</v>
      </c>
      <c r="E144" s="29">
        <v>529</v>
      </c>
      <c r="F144" s="29">
        <v>221</v>
      </c>
      <c r="G144" s="29">
        <v>532</v>
      </c>
      <c r="H144" s="29">
        <v>233</v>
      </c>
      <c r="I144" s="29">
        <v>599</v>
      </c>
      <c r="J144" s="29">
        <v>258</v>
      </c>
      <c r="K144" s="29">
        <v>614</v>
      </c>
      <c r="L144" s="29">
        <v>270</v>
      </c>
      <c r="M144" s="29">
        <v>611</v>
      </c>
      <c r="N144" s="29">
        <v>296</v>
      </c>
      <c r="O144" s="29">
        <v>588</v>
      </c>
      <c r="P144" s="29">
        <v>288</v>
      </c>
      <c r="Q144" s="29">
        <v>613</v>
      </c>
      <c r="R144" s="29">
        <v>300</v>
      </c>
      <c r="S144" s="29">
        <v>599</v>
      </c>
      <c r="T144" s="29">
        <v>304</v>
      </c>
    </row>
    <row r="145" spans="1:26" ht="27" thickTop="1" thickBot="1" x14ac:dyDescent="0.3">
      <c r="A145" s="5"/>
      <c r="B145" s="28" t="s">
        <v>110</v>
      </c>
      <c r="C145" s="29">
        <v>516</v>
      </c>
      <c r="D145" s="29">
        <v>290</v>
      </c>
      <c r="E145" s="29">
        <v>529</v>
      </c>
      <c r="F145" s="29">
        <v>311</v>
      </c>
      <c r="G145" s="29">
        <v>415</v>
      </c>
      <c r="H145" s="29">
        <v>222</v>
      </c>
      <c r="I145" s="29">
        <v>484</v>
      </c>
      <c r="J145" s="29">
        <v>281</v>
      </c>
      <c r="K145" s="29">
        <v>491</v>
      </c>
      <c r="L145" s="29">
        <v>294</v>
      </c>
      <c r="M145" s="29">
        <v>380</v>
      </c>
      <c r="N145" s="29">
        <v>229</v>
      </c>
      <c r="O145" s="29">
        <v>349</v>
      </c>
      <c r="P145" s="29">
        <v>214</v>
      </c>
      <c r="Q145" s="29">
        <v>314</v>
      </c>
      <c r="R145" s="29">
        <v>190</v>
      </c>
      <c r="S145" s="29">
        <v>296</v>
      </c>
      <c r="T145" s="29">
        <v>178</v>
      </c>
    </row>
    <row r="146" spans="1:26" ht="27" customHeight="1" thickTop="1" thickBot="1" x14ac:dyDescent="0.3">
      <c r="A146" s="5"/>
      <c r="B146" s="61" t="s">
        <v>138</v>
      </c>
      <c r="C146" s="29">
        <v>316.5</v>
      </c>
      <c r="D146" s="29">
        <v>208.5</v>
      </c>
      <c r="E146" s="29">
        <v>162.5</v>
      </c>
      <c r="F146" s="29">
        <v>112.5</v>
      </c>
      <c r="G146" s="29">
        <v>108</v>
      </c>
      <c r="H146" s="29">
        <v>66.5</v>
      </c>
      <c r="I146" s="29">
        <v>231</v>
      </c>
      <c r="J146" s="29">
        <v>167.5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X146" s="23"/>
    </row>
    <row r="147" spans="1:26" ht="27" customHeight="1" thickTop="1" thickBot="1" x14ac:dyDescent="0.3">
      <c r="A147" s="5"/>
      <c r="B147" s="62" t="s">
        <v>137</v>
      </c>
      <c r="C147" s="29"/>
      <c r="D147" s="29"/>
      <c r="E147" s="29"/>
      <c r="F147" s="29"/>
      <c r="G147" s="29"/>
      <c r="H147" s="29"/>
      <c r="I147" s="29"/>
      <c r="J147" s="29"/>
      <c r="K147" s="29">
        <v>38</v>
      </c>
      <c r="L147" s="29">
        <v>29</v>
      </c>
      <c r="M147" s="29">
        <v>131</v>
      </c>
      <c r="N147" s="29">
        <v>102.5</v>
      </c>
      <c r="O147" s="29">
        <v>136.5</v>
      </c>
      <c r="P147" s="29">
        <v>101.5</v>
      </c>
      <c r="Q147" s="29">
        <v>216</v>
      </c>
      <c r="R147" s="29">
        <v>162.5</v>
      </c>
      <c r="S147" s="29">
        <v>274.5</v>
      </c>
      <c r="T147" s="29">
        <v>208.5</v>
      </c>
      <c r="X147" s="23"/>
    </row>
    <row r="148" spans="1:26" ht="27" customHeight="1" thickTop="1" thickBot="1" x14ac:dyDescent="0.3">
      <c r="A148" s="5"/>
      <c r="B148" s="62" t="s">
        <v>139</v>
      </c>
      <c r="C148" s="29"/>
      <c r="D148" s="29"/>
      <c r="E148" s="29"/>
      <c r="F148" s="29"/>
      <c r="G148" s="29"/>
      <c r="H148" s="29"/>
      <c r="I148" s="29"/>
      <c r="J148" s="29"/>
      <c r="K148" s="29">
        <v>135.5</v>
      </c>
      <c r="L148" s="29">
        <v>98.5</v>
      </c>
      <c r="M148" s="29">
        <v>79</v>
      </c>
      <c r="N148" s="29">
        <v>58.5</v>
      </c>
      <c r="O148" s="29">
        <v>73.5</v>
      </c>
      <c r="P148" s="29">
        <v>66.5</v>
      </c>
      <c r="Q148" s="29">
        <v>22.5</v>
      </c>
      <c r="R148" s="29">
        <v>18</v>
      </c>
      <c r="S148" s="29">
        <v>11</v>
      </c>
      <c r="T148" s="29">
        <v>8</v>
      </c>
      <c r="X148" s="23"/>
    </row>
    <row r="149" spans="1:26" ht="27" thickTop="1" thickBot="1" x14ac:dyDescent="0.3">
      <c r="A149" s="5"/>
      <c r="B149" s="28" t="s">
        <v>81</v>
      </c>
      <c r="C149" s="29">
        <v>391</v>
      </c>
      <c r="D149" s="29">
        <v>178</v>
      </c>
      <c r="E149" s="29">
        <v>406</v>
      </c>
      <c r="F149" s="29">
        <v>190</v>
      </c>
      <c r="G149" s="29">
        <v>431</v>
      </c>
      <c r="H149" s="29">
        <v>187</v>
      </c>
      <c r="I149" s="29">
        <v>470</v>
      </c>
      <c r="J149" s="29">
        <v>231</v>
      </c>
      <c r="K149" s="29">
        <v>493</v>
      </c>
      <c r="L149" s="29">
        <v>250</v>
      </c>
      <c r="M149" s="29">
        <v>512</v>
      </c>
      <c r="N149" s="29">
        <v>259</v>
      </c>
      <c r="O149" s="29">
        <v>522</v>
      </c>
      <c r="P149" s="29">
        <v>296</v>
      </c>
      <c r="Q149" s="29">
        <v>469</v>
      </c>
      <c r="R149" s="29">
        <v>278</v>
      </c>
      <c r="S149" s="29">
        <v>441</v>
      </c>
      <c r="T149" s="29">
        <v>279</v>
      </c>
      <c r="X149" s="23"/>
    </row>
    <row r="150" spans="1:26" ht="27" thickTop="1" thickBot="1" x14ac:dyDescent="0.3">
      <c r="A150" s="5"/>
      <c r="B150" s="28" t="s">
        <v>122</v>
      </c>
      <c r="C150" s="29"/>
      <c r="D150" s="29"/>
      <c r="E150" s="29"/>
      <c r="F150" s="29"/>
      <c r="G150" s="29">
        <v>3</v>
      </c>
      <c r="H150" s="29">
        <v>1</v>
      </c>
      <c r="I150" s="29">
        <v>4</v>
      </c>
      <c r="J150" s="29">
        <v>1</v>
      </c>
      <c r="K150" s="29">
        <v>7</v>
      </c>
      <c r="L150" s="29">
        <v>1</v>
      </c>
      <c r="M150" s="29">
        <v>8</v>
      </c>
      <c r="N150" s="29">
        <v>1</v>
      </c>
      <c r="O150" s="29">
        <v>9</v>
      </c>
      <c r="P150" s="29">
        <v>1</v>
      </c>
      <c r="Q150" s="29">
        <v>9</v>
      </c>
      <c r="R150" s="29">
        <v>1</v>
      </c>
      <c r="S150" s="29">
        <v>8</v>
      </c>
      <c r="T150" s="29">
        <v>1</v>
      </c>
    </row>
    <row r="151" spans="1:26" ht="27" thickTop="1" thickBot="1" x14ac:dyDescent="0.3">
      <c r="A151" s="5"/>
      <c r="B151" s="28" t="s">
        <v>83</v>
      </c>
      <c r="C151" s="29">
        <v>96</v>
      </c>
      <c r="D151" s="29">
        <v>37</v>
      </c>
      <c r="E151" s="29">
        <v>95</v>
      </c>
      <c r="F151" s="29">
        <v>37</v>
      </c>
      <c r="G151" s="29">
        <v>93</v>
      </c>
      <c r="H151" s="29">
        <v>38</v>
      </c>
      <c r="I151" s="29">
        <v>89</v>
      </c>
      <c r="J151" s="29">
        <v>39</v>
      </c>
      <c r="K151" s="29">
        <v>82</v>
      </c>
      <c r="L151" s="29">
        <v>31</v>
      </c>
      <c r="M151" s="29">
        <v>76</v>
      </c>
      <c r="N151" s="29">
        <v>31</v>
      </c>
      <c r="O151" s="29">
        <v>78</v>
      </c>
      <c r="P151" s="29">
        <v>30</v>
      </c>
      <c r="Q151" s="29">
        <v>82</v>
      </c>
      <c r="R151" s="29">
        <v>34</v>
      </c>
      <c r="S151" s="29">
        <v>81</v>
      </c>
      <c r="T151" s="29">
        <v>33</v>
      </c>
    </row>
    <row r="152" spans="1:26" ht="27" thickTop="1" thickBot="1" x14ac:dyDescent="0.3">
      <c r="A152" s="5"/>
      <c r="B152" s="28" t="s">
        <v>82</v>
      </c>
      <c r="C152" s="29">
        <v>14</v>
      </c>
      <c r="D152" s="29">
        <v>1</v>
      </c>
      <c r="E152" s="29">
        <v>22</v>
      </c>
      <c r="F152" s="29">
        <v>1</v>
      </c>
      <c r="G152" s="29">
        <v>25</v>
      </c>
      <c r="H152" s="29">
        <v>1</v>
      </c>
      <c r="I152" s="29">
        <v>34</v>
      </c>
      <c r="J152" s="29">
        <v>3</v>
      </c>
      <c r="K152" s="29">
        <v>35</v>
      </c>
      <c r="L152" s="29">
        <v>6</v>
      </c>
      <c r="M152" s="29">
        <v>37</v>
      </c>
      <c r="N152" s="29">
        <v>9</v>
      </c>
      <c r="O152" s="29">
        <v>38</v>
      </c>
      <c r="P152" s="29">
        <v>13</v>
      </c>
      <c r="Q152" s="29">
        <v>35</v>
      </c>
      <c r="R152" s="29">
        <v>12</v>
      </c>
      <c r="S152" s="29">
        <v>43</v>
      </c>
      <c r="T152" s="29">
        <v>13</v>
      </c>
    </row>
    <row r="153" spans="1:26" ht="27" thickTop="1" thickBot="1" x14ac:dyDescent="0.3">
      <c r="A153" s="5"/>
      <c r="B153" s="28" t="s">
        <v>84</v>
      </c>
      <c r="C153" s="29">
        <v>10</v>
      </c>
      <c r="D153" s="29">
        <v>8</v>
      </c>
      <c r="E153" s="29">
        <v>6</v>
      </c>
      <c r="F153" s="29">
        <v>5</v>
      </c>
      <c r="G153" s="29">
        <v>2</v>
      </c>
      <c r="H153" s="29">
        <v>1</v>
      </c>
      <c r="I153" s="29">
        <v>1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/>
      <c r="R153" s="29"/>
      <c r="S153" s="29"/>
      <c r="T153" s="29"/>
    </row>
    <row r="154" spans="1:26" ht="27" thickTop="1" thickBot="1" x14ac:dyDescent="0.3">
      <c r="A154" s="5"/>
      <c r="B154" s="28" t="s">
        <v>85</v>
      </c>
      <c r="C154" s="29">
        <v>213</v>
      </c>
      <c r="D154" s="29">
        <v>125</v>
      </c>
      <c r="E154" s="29">
        <v>243</v>
      </c>
      <c r="F154" s="29">
        <v>133</v>
      </c>
      <c r="G154" s="29">
        <v>192</v>
      </c>
      <c r="H154" s="29">
        <v>116</v>
      </c>
      <c r="I154" s="29">
        <v>237</v>
      </c>
      <c r="J154" s="29">
        <v>141</v>
      </c>
      <c r="K154" s="29">
        <v>133</v>
      </c>
      <c r="L154" s="29">
        <v>74</v>
      </c>
      <c r="M154" s="29">
        <v>91</v>
      </c>
      <c r="N154" s="29">
        <v>56</v>
      </c>
      <c r="O154" s="29">
        <v>209</v>
      </c>
      <c r="P154" s="29">
        <v>127</v>
      </c>
      <c r="Q154" s="29">
        <v>191</v>
      </c>
      <c r="R154" s="29">
        <v>125</v>
      </c>
      <c r="S154" s="29">
        <v>191</v>
      </c>
      <c r="T154" s="29">
        <v>121</v>
      </c>
    </row>
    <row r="155" spans="1:26" ht="27" thickTop="1" thickBot="1" x14ac:dyDescent="0.3">
      <c r="A155" s="5"/>
      <c r="B155" s="28" t="s">
        <v>86</v>
      </c>
      <c r="C155" s="30">
        <v>59</v>
      </c>
      <c r="D155" s="30">
        <v>34</v>
      </c>
      <c r="E155" s="29">
        <v>140</v>
      </c>
      <c r="F155" s="29">
        <v>71</v>
      </c>
      <c r="G155" s="29">
        <v>80</v>
      </c>
      <c r="H155" s="29">
        <v>53.5</v>
      </c>
      <c r="I155" s="29">
        <v>113</v>
      </c>
      <c r="J155" s="29">
        <v>47</v>
      </c>
      <c r="K155" s="29">
        <v>146</v>
      </c>
      <c r="L155" s="29">
        <v>71</v>
      </c>
      <c r="M155" s="29">
        <v>213</v>
      </c>
      <c r="N155" s="29">
        <v>111</v>
      </c>
      <c r="O155" s="29">
        <v>152</v>
      </c>
      <c r="P155" s="29">
        <v>66</v>
      </c>
      <c r="Q155" s="29">
        <v>145</v>
      </c>
      <c r="R155" s="29">
        <v>61</v>
      </c>
      <c r="S155" s="29">
        <v>157</v>
      </c>
      <c r="T155" s="29">
        <v>75</v>
      </c>
    </row>
    <row r="156" spans="1:26" ht="27" thickTop="1" thickBot="1" x14ac:dyDescent="0.3">
      <c r="A156" s="5"/>
      <c r="B156" s="8" t="s">
        <v>87</v>
      </c>
      <c r="C156" s="31">
        <f t="shared" ref="C156:T156" si="7">SUM(C142:C155)</f>
        <v>2307.5</v>
      </c>
      <c r="D156" s="31">
        <f t="shared" si="7"/>
        <v>1108.5</v>
      </c>
      <c r="E156" s="31">
        <f t="shared" si="7"/>
        <v>2317.5</v>
      </c>
      <c r="F156" s="31">
        <f t="shared" si="7"/>
        <v>1108.5</v>
      </c>
      <c r="G156" s="31">
        <f t="shared" si="7"/>
        <v>2078</v>
      </c>
      <c r="H156" s="31">
        <f t="shared" si="7"/>
        <v>961</v>
      </c>
      <c r="I156" s="31">
        <f t="shared" si="7"/>
        <v>2450</v>
      </c>
      <c r="J156" s="31">
        <f t="shared" si="7"/>
        <v>1200.5</v>
      </c>
      <c r="K156" s="31">
        <f t="shared" si="7"/>
        <v>2372.5</v>
      </c>
      <c r="L156" s="31">
        <f t="shared" si="7"/>
        <v>1161.5</v>
      </c>
      <c r="M156" s="31">
        <f t="shared" si="7"/>
        <v>2324</v>
      </c>
      <c r="N156" s="31">
        <f t="shared" si="7"/>
        <v>1198</v>
      </c>
      <c r="O156" s="31">
        <f t="shared" si="7"/>
        <v>2311</v>
      </c>
      <c r="P156" s="31">
        <f t="shared" si="7"/>
        <v>1237</v>
      </c>
      <c r="Q156" s="31">
        <f t="shared" si="7"/>
        <v>2283.5</v>
      </c>
      <c r="R156" s="31">
        <f t="shared" si="7"/>
        <v>1231.5</v>
      </c>
      <c r="S156" s="31">
        <f t="shared" si="7"/>
        <v>2300.5</v>
      </c>
      <c r="T156" s="31">
        <f t="shared" si="7"/>
        <v>1271.5</v>
      </c>
    </row>
    <row r="157" spans="1:26" ht="26.25" thickTop="1" x14ac:dyDescent="0.25">
      <c r="A157" s="5"/>
      <c r="B157" s="93" t="s">
        <v>125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23"/>
      <c r="O157" s="23"/>
      <c r="P157" s="23"/>
      <c r="Q157" s="23"/>
      <c r="R157" s="23"/>
      <c r="S157" s="23"/>
      <c r="T157" s="23"/>
    </row>
    <row r="158" spans="1:26" ht="25.5" x14ac:dyDescent="0.25">
      <c r="A158" s="5"/>
      <c r="B158" s="95" t="s">
        <v>140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23"/>
      <c r="P158" s="23"/>
      <c r="Q158" s="23"/>
      <c r="R158" s="23"/>
      <c r="S158" s="23"/>
      <c r="T158" s="23"/>
    </row>
    <row r="159" spans="1:26" s="33" customFormat="1" ht="29.25" x14ac:dyDescent="0.25">
      <c r="A159" s="32" t="s">
        <v>88</v>
      </c>
      <c r="B159" s="96" t="s">
        <v>89</v>
      </c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Q159" s="23"/>
      <c r="R159" s="23"/>
      <c r="S159" s="23"/>
      <c r="T159" s="23"/>
    </row>
    <row r="160" spans="1:26" ht="30" thickBot="1" x14ac:dyDescent="0.3">
      <c r="A160" s="11" t="s">
        <v>4</v>
      </c>
      <c r="B160" s="86" t="s">
        <v>90</v>
      </c>
      <c r="C160" s="86"/>
      <c r="D160" s="86"/>
      <c r="E160" s="86"/>
      <c r="F160" s="86"/>
      <c r="G160" s="86"/>
      <c r="H160" s="34"/>
      <c r="I160" s="34"/>
      <c r="J160" s="34"/>
      <c r="K160" s="34"/>
      <c r="M160" s="22"/>
      <c r="N160" s="22"/>
      <c r="O160" s="22"/>
      <c r="P160" s="22"/>
      <c r="Q160" s="23"/>
      <c r="R160" s="23"/>
      <c r="S160" s="23"/>
      <c r="T160" s="23"/>
      <c r="U160" s="22"/>
      <c r="V160" s="22"/>
      <c r="W160" s="22"/>
      <c r="X160" s="22"/>
      <c r="Y160" s="22"/>
      <c r="Z160" s="22"/>
    </row>
    <row r="161" spans="1:24" ht="27" thickTop="1" thickBot="1" x14ac:dyDescent="0.6">
      <c r="A161" s="5"/>
      <c r="B161" s="24" t="s">
        <v>6</v>
      </c>
      <c r="C161" s="7" t="s">
        <v>7</v>
      </c>
      <c r="D161" s="7" t="s">
        <v>107</v>
      </c>
      <c r="E161" s="7" t="s">
        <v>112</v>
      </c>
      <c r="F161" s="7" t="s">
        <v>121</v>
      </c>
      <c r="G161" s="7" t="s">
        <v>126</v>
      </c>
      <c r="H161" s="7" t="s">
        <v>131</v>
      </c>
      <c r="I161" s="7" t="s">
        <v>133</v>
      </c>
      <c r="J161" s="7" t="s">
        <v>142</v>
      </c>
      <c r="K161" s="7" t="s">
        <v>143</v>
      </c>
      <c r="L161" s="7" t="s">
        <v>147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27" thickTop="1" thickBot="1" x14ac:dyDescent="0.3">
      <c r="A162" s="5"/>
      <c r="B162" s="35" t="s">
        <v>8</v>
      </c>
      <c r="C162" s="36">
        <v>10</v>
      </c>
      <c r="D162" s="36">
        <v>10</v>
      </c>
      <c r="E162" s="36">
        <v>13</v>
      </c>
      <c r="F162" s="36">
        <v>13</v>
      </c>
      <c r="G162" s="36">
        <v>13</v>
      </c>
      <c r="H162" s="36">
        <v>14</v>
      </c>
      <c r="I162" s="36">
        <v>17</v>
      </c>
      <c r="J162" s="36">
        <v>17</v>
      </c>
      <c r="K162" s="36">
        <v>16</v>
      </c>
      <c r="L162" s="36">
        <v>17</v>
      </c>
    </row>
    <row r="163" spans="1:24" ht="26.25" thickTop="1" x14ac:dyDescent="0.25">
      <c r="A163" s="5"/>
      <c r="B163" s="37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24" ht="26.25" thickBot="1" x14ac:dyDescent="0.3">
      <c r="A164" s="11" t="s">
        <v>9</v>
      </c>
      <c r="B164" s="86" t="s">
        <v>91</v>
      </c>
      <c r="C164" s="86"/>
      <c r="D164" s="86"/>
      <c r="E164" s="86"/>
      <c r="F164" s="86"/>
      <c r="G164" s="86"/>
      <c r="H164" s="20"/>
      <c r="I164" s="21"/>
      <c r="J164" s="21"/>
      <c r="K164" s="21"/>
    </row>
    <row r="165" spans="1:24" ht="27" thickTop="1" thickBot="1" x14ac:dyDescent="0.3">
      <c r="A165" s="5"/>
      <c r="B165" s="87" t="s">
        <v>11</v>
      </c>
      <c r="C165" s="83" t="s">
        <v>7</v>
      </c>
      <c r="D165" s="83" t="s">
        <v>107</v>
      </c>
      <c r="E165" s="83" t="s">
        <v>112</v>
      </c>
      <c r="F165" s="83" t="s">
        <v>121</v>
      </c>
      <c r="G165" s="83" t="s">
        <v>126</v>
      </c>
      <c r="H165" s="83" t="s">
        <v>131</v>
      </c>
      <c r="I165" s="83" t="s">
        <v>133</v>
      </c>
      <c r="J165" s="83" t="s">
        <v>142</v>
      </c>
      <c r="K165" s="83" t="s">
        <v>143</v>
      </c>
      <c r="L165" s="83" t="s">
        <v>147</v>
      </c>
    </row>
    <row r="166" spans="1:24" ht="27" thickTop="1" thickBot="1" x14ac:dyDescent="0.3">
      <c r="A166" s="5"/>
      <c r="B166" s="87"/>
      <c r="C166" s="76"/>
      <c r="D166" s="76"/>
      <c r="E166" s="76"/>
      <c r="F166" s="76"/>
      <c r="G166" s="76"/>
      <c r="H166" s="76"/>
      <c r="I166" s="76"/>
      <c r="J166" s="76"/>
      <c r="K166" s="76"/>
      <c r="L166" s="76"/>
    </row>
    <row r="167" spans="1:24" ht="27" thickTop="1" thickBot="1" x14ac:dyDescent="0.3">
      <c r="A167" s="5"/>
      <c r="B167" s="38" t="s">
        <v>113</v>
      </c>
      <c r="C167" s="39"/>
      <c r="D167" s="39"/>
      <c r="E167" s="39">
        <v>16</v>
      </c>
      <c r="F167" s="39">
        <v>25</v>
      </c>
      <c r="G167" s="39">
        <v>71</v>
      </c>
      <c r="H167" s="39">
        <v>81</v>
      </c>
      <c r="I167" s="39">
        <v>102</v>
      </c>
      <c r="J167" s="39">
        <v>97</v>
      </c>
      <c r="K167" s="39">
        <v>69</v>
      </c>
      <c r="L167" s="39">
        <v>90</v>
      </c>
    </row>
    <row r="168" spans="1:24" ht="27" thickTop="1" thickBot="1" x14ac:dyDescent="0.3">
      <c r="A168" s="5"/>
      <c r="B168" s="40" t="s">
        <v>96</v>
      </c>
      <c r="C168" s="39">
        <v>787</v>
      </c>
      <c r="D168" s="39">
        <v>941</v>
      </c>
      <c r="E168" s="39">
        <v>1022</v>
      </c>
      <c r="F168" s="39">
        <v>952</v>
      </c>
      <c r="G168" s="39">
        <v>946</v>
      </c>
      <c r="H168" s="39">
        <v>883</v>
      </c>
      <c r="I168" s="39">
        <v>850</v>
      </c>
      <c r="J168" s="39">
        <v>1118</v>
      </c>
      <c r="K168" s="39">
        <v>1252</v>
      </c>
      <c r="L168" s="39">
        <v>1553</v>
      </c>
    </row>
    <row r="169" spans="1:24" ht="27" thickTop="1" thickBot="1" x14ac:dyDescent="0.3">
      <c r="A169" s="5"/>
      <c r="B169" s="40" t="s">
        <v>114</v>
      </c>
      <c r="C169" s="39"/>
      <c r="D169" s="39"/>
      <c r="E169" s="39">
        <v>45</v>
      </c>
      <c r="F169" s="39">
        <v>63</v>
      </c>
      <c r="G169" s="39">
        <v>106</v>
      </c>
      <c r="H169" s="39">
        <v>107</v>
      </c>
      <c r="I169" s="39">
        <v>106</v>
      </c>
      <c r="J169" s="39">
        <v>150</v>
      </c>
      <c r="K169" s="39">
        <v>199</v>
      </c>
      <c r="L169" s="39">
        <v>189</v>
      </c>
    </row>
    <row r="170" spans="1:24" ht="27" thickTop="1" thickBot="1" x14ac:dyDescent="0.3">
      <c r="A170" s="5"/>
      <c r="B170" s="40" t="s">
        <v>97</v>
      </c>
      <c r="C170" s="39">
        <v>131</v>
      </c>
      <c r="D170" s="39">
        <v>177</v>
      </c>
      <c r="E170" s="39">
        <v>195</v>
      </c>
      <c r="F170" s="39">
        <v>197</v>
      </c>
      <c r="G170" s="39">
        <v>168</v>
      </c>
      <c r="H170" s="39">
        <v>139</v>
      </c>
      <c r="I170" s="39">
        <v>109</v>
      </c>
      <c r="J170" s="39">
        <v>91</v>
      </c>
      <c r="K170" s="39">
        <v>103</v>
      </c>
      <c r="L170" s="39">
        <v>136</v>
      </c>
    </row>
    <row r="171" spans="1:24" ht="27" thickTop="1" thickBot="1" x14ac:dyDescent="0.3">
      <c r="A171" s="5"/>
      <c r="B171" s="40" t="s">
        <v>98</v>
      </c>
      <c r="C171" s="39">
        <v>250</v>
      </c>
      <c r="D171" s="39">
        <v>439</v>
      </c>
      <c r="E171" s="39">
        <v>591</v>
      </c>
      <c r="F171" s="39">
        <v>718</v>
      </c>
      <c r="G171" s="39">
        <v>873</v>
      </c>
      <c r="H171" s="39">
        <v>972</v>
      </c>
      <c r="I171" s="39">
        <v>1109</v>
      </c>
      <c r="J171" s="39">
        <v>1154</v>
      </c>
      <c r="K171" s="39">
        <v>1213</v>
      </c>
      <c r="L171" s="39">
        <v>1483</v>
      </c>
    </row>
    <row r="172" spans="1:24" ht="27" thickTop="1" thickBot="1" x14ac:dyDescent="0.3">
      <c r="A172" s="5"/>
      <c r="B172" s="40" t="s">
        <v>99</v>
      </c>
      <c r="C172" s="39">
        <v>8</v>
      </c>
      <c r="D172" s="39">
        <v>29</v>
      </c>
      <c r="E172" s="39">
        <v>43</v>
      </c>
      <c r="F172" s="39">
        <v>42</v>
      </c>
      <c r="G172" s="39">
        <v>32</v>
      </c>
      <c r="H172" s="39">
        <v>47</v>
      </c>
      <c r="I172" s="39">
        <v>130</v>
      </c>
      <c r="J172" s="39">
        <v>159</v>
      </c>
      <c r="K172" s="39">
        <v>158</v>
      </c>
      <c r="L172" s="39">
        <v>156</v>
      </c>
    </row>
    <row r="173" spans="1:24" ht="27" thickTop="1" thickBot="1" x14ac:dyDescent="0.3">
      <c r="A173" s="5"/>
      <c r="B173" s="40" t="s">
        <v>118</v>
      </c>
      <c r="C173" s="39">
        <v>188</v>
      </c>
      <c r="D173" s="39">
        <v>134</v>
      </c>
      <c r="E173" s="39">
        <v>183</v>
      </c>
      <c r="F173" s="39">
        <v>70</v>
      </c>
      <c r="G173" s="39">
        <v>79</v>
      </c>
      <c r="H173" s="39">
        <v>84</v>
      </c>
      <c r="I173" s="39">
        <v>81</v>
      </c>
      <c r="J173" s="39">
        <v>127</v>
      </c>
      <c r="K173" s="39">
        <v>175</v>
      </c>
      <c r="L173" s="39">
        <v>158</v>
      </c>
    </row>
    <row r="174" spans="1:24" ht="27" thickTop="1" thickBot="1" x14ac:dyDescent="0.3">
      <c r="A174" s="5"/>
      <c r="B174" s="40" t="s">
        <v>115</v>
      </c>
      <c r="C174" s="39"/>
      <c r="D174" s="39"/>
      <c r="E174" s="39">
        <v>11</v>
      </c>
      <c r="F174" s="39">
        <v>48</v>
      </c>
      <c r="G174" s="39">
        <v>145</v>
      </c>
      <c r="H174" s="39">
        <v>268</v>
      </c>
      <c r="I174" s="39">
        <v>352</v>
      </c>
      <c r="J174" s="39">
        <v>376</v>
      </c>
      <c r="K174" s="39">
        <v>408</v>
      </c>
      <c r="L174" s="39">
        <v>626</v>
      </c>
    </row>
    <row r="175" spans="1:24" ht="27" thickTop="1" thickBot="1" x14ac:dyDescent="0.3">
      <c r="A175" s="5"/>
      <c r="B175" s="40" t="s">
        <v>95</v>
      </c>
      <c r="C175" s="39">
        <v>244</v>
      </c>
      <c r="D175" s="39">
        <v>288</v>
      </c>
      <c r="E175" s="39">
        <v>316</v>
      </c>
      <c r="F175" s="39">
        <v>310</v>
      </c>
      <c r="G175" s="39">
        <v>267</v>
      </c>
      <c r="H175" s="39">
        <v>239</v>
      </c>
      <c r="I175" s="39">
        <v>243</v>
      </c>
      <c r="J175" s="39">
        <v>246</v>
      </c>
      <c r="K175" s="39">
        <v>265</v>
      </c>
      <c r="L175" s="39">
        <v>278</v>
      </c>
    </row>
    <row r="176" spans="1:24" ht="27" thickTop="1" thickBot="1" x14ac:dyDescent="0.3">
      <c r="A176" s="5"/>
      <c r="B176" s="40" t="s">
        <v>93</v>
      </c>
      <c r="C176" s="39">
        <v>569</v>
      </c>
      <c r="D176" s="39">
        <v>837</v>
      </c>
      <c r="E176" s="39">
        <v>1337</v>
      </c>
      <c r="F176" s="39">
        <v>1236</v>
      </c>
      <c r="G176" s="39">
        <v>1031</v>
      </c>
      <c r="H176" s="39">
        <v>678</v>
      </c>
      <c r="I176" s="39">
        <v>589</v>
      </c>
      <c r="J176" s="39">
        <v>610</v>
      </c>
      <c r="K176" s="39">
        <v>583</v>
      </c>
      <c r="L176" s="39">
        <v>675</v>
      </c>
    </row>
    <row r="177" spans="1:12" ht="27" thickTop="1" thickBot="1" x14ac:dyDescent="0.3">
      <c r="A177" s="5"/>
      <c r="B177" s="40" t="s">
        <v>92</v>
      </c>
      <c r="C177" s="39">
        <v>779</v>
      </c>
      <c r="D177" s="39">
        <v>1213</v>
      </c>
      <c r="E177" s="39">
        <v>1035</v>
      </c>
      <c r="F177" s="39">
        <v>1153</v>
      </c>
      <c r="G177" s="39">
        <v>754</v>
      </c>
      <c r="H177" s="39">
        <v>686</v>
      </c>
      <c r="I177" s="39">
        <v>660</v>
      </c>
      <c r="J177" s="39">
        <v>612</v>
      </c>
      <c r="K177" s="39">
        <v>671</v>
      </c>
      <c r="L177" s="39">
        <v>1043</v>
      </c>
    </row>
    <row r="178" spans="1:12" ht="27" thickTop="1" thickBot="1" x14ac:dyDescent="0.3">
      <c r="A178" s="5"/>
      <c r="B178" s="40" t="s">
        <v>94</v>
      </c>
      <c r="C178" s="39">
        <v>211</v>
      </c>
      <c r="D178" s="39">
        <v>367</v>
      </c>
      <c r="E178" s="39">
        <v>571</v>
      </c>
      <c r="F178" s="39">
        <v>605</v>
      </c>
      <c r="G178" s="39">
        <v>610</v>
      </c>
      <c r="H178" s="39">
        <v>536</v>
      </c>
      <c r="I178" s="39">
        <v>593</v>
      </c>
      <c r="J178" s="39">
        <v>598</v>
      </c>
      <c r="K178" s="39">
        <v>599</v>
      </c>
      <c r="L178" s="39">
        <v>592</v>
      </c>
    </row>
    <row r="179" spans="1:12" ht="27" thickTop="1" thickBot="1" x14ac:dyDescent="0.3">
      <c r="A179" s="5"/>
      <c r="B179" s="40" t="s">
        <v>119</v>
      </c>
      <c r="C179" s="39">
        <v>424</v>
      </c>
      <c r="D179" s="39">
        <v>512</v>
      </c>
      <c r="E179" s="39">
        <v>570</v>
      </c>
      <c r="F179" s="39">
        <v>570</v>
      </c>
      <c r="G179" s="39">
        <v>497</v>
      </c>
      <c r="H179" s="39">
        <v>472</v>
      </c>
      <c r="I179" s="39">
        <v>548</v>
      </c>
      <c r="J179" s="39">
        <v>528</v>
      </c>
      <c r="K179" s="39">
        <v>728</v>
      </c>
      <c r="L179" s="39">
        <v>837</v>
      </c>
    </row>
    <row r="180" spans="1:12" ht="27" thickTop="1" thickBot="1" x14ac:dyDescent="0.3">
      <c r="A180" s="5"/>
      <c r="B180" s="40" t="s">
        <v>132</v>
      </c>
      <c r="C180" s="39"/>
      <c r="D180" s="39"/>
      <c r="E180" s="39"/>
      <c r="F180" s="39"/>
      <c r="G180" s="39"/>
      <c r="H180" s="39">
        <v>3</v>
      </c>
      <c r="I180" s="39">
        <v>5</v>
      </c>
      <c r="J180" s="39">
        <v>1</v>
      </c>
      <c r="K180" s="39"/>
      <c r="L180" s="39"/>
    </row>
    <row r="181" spans="1:12" ht="27" thickTop="1" thickBot="1" x14ac:dyDescent="0.3">
      <c r="A181" s="5"/>
      <c r="B181" s="40" t="s">
        <v>134</v>
      </c>
      <c r="C181" s="39"/>
      <c r="D181" s="39"/>
      <c r="E181" s="39"/>
      <c r="F181" s="39"/>
      <c r="G181" s="39"/>
      <c r="H181" s="39"/>
      <c r="I181" s="39">
        <v>7</v>
      </c>
      <c r="J181" s="39">
        <v>76</v>
      </c>
      <c r="K181" s="39">
        <v>93</v>
      </c>
      <c r="L181" s="39">
        <v>89</v>
      </c>
    </row>
    <row r="182" spans="1:12" ht="27" thickTop="1" thickBot="1" x14ac:dyDescent="0.3">
      <c r="A182" s="5"/>
      <c r="B182" s="40" t="s">
        <v>135</v>
      </c>
      <c r="C182" s="39"/>
      <c r="D182" s="39"/>
      <c r="E182" s="39"/>
      <c r="F182" s="39"/>
      <c r="G182" s="39"/>
      <c r="H182" s="39"/>
      <c r="I182" s="39">
        <v>23</v>
      </c>
      <c r="J182" s="39">
        <v>18</v>
      </c>
      <c r="K182" s="39">
        <v>38</v>
      </c>
      <c r="L182" s="39">
        <v>16</v>
      </c>
    </row>
    <row r="183" spans="1:12" ht="27" thickTop="1" thickBot="1" x14ac:dyDescent="0.3">
      <c r="A183" s="5"/>
      <c r="B183" s="40" t="s">
        <v>136</v>
      </c>
      <c r="C183" s="39"/>
      <c r="D183" s="39"/>
      <c r="E183" s="39"/>
      <c r="F183" s="39"/>
      <c r="G183" s="39"/>
      <c r="H183" s="39"/>
      <c r="I183" s="39">
        <v>9</v>
      </c>
      <c r="J183" s="39">
        <v>12</v>
      </c>
      <c r="K183" s="39">
        <v>22</v>
      </c>
      <c r="L183" s="39">
        <v>35</v>
      </c>
    </row>
    <row r="184" spans="1:12" ht="27" thickTop="1" thickBot="1" x14ac:dyDescent="0.3">
      <c r="A184" s="5"/>
      <c r="B184" s="71" t="s">
        <v>148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>
        <v>44</v>
      </c>
    </row>
    <row r="185" spans="1:12" ht="27" thickTop="1" thickBot="1" x14ac:dyDescent="0.6">
      <c r="A185" s="5"/>
      <c r="B185" s="35" t="s">
        <v>87</v>
      </c>
      <c r="C185" s="41">
        <f t="shared" ref="C185:G185" si="8">SUM(C167:C179)</f>
        <v>3591</v>
      </c>
      <c r="D185" s="41">
        <f t="shared" si="8"/>
        <v>4937</v>
      </c>
      <c r="E185" s="41">
        <f t="shared" si="8"/>
        <v>5935</v>
      </c>
      <c r="F185" s="41">
        <f t="shared" si="8"/>
        <v>5989</v>
      </c>
      <c r="G185" s="41">
        <f t="shared" si="8"/>
        <v>5579</v>
      </c>
      <c r="H185" s="41">
        <f>SUM(H167:H180)</f>
        <v>5195</v>
      </c>
      <c r="I185" s="41">
        <f>SUM(I167:I183)</f>
        <v>5516</v>
      </c>
      <c r="J185" s="41">
        <f>SUM(J167:J183)</f>
        <v>5973</v>
      </c>
      <c r="K185" s="41">
        <f>SUM(K167:K183)</f>
        <v>6576</v>
      </c>
      <c r="L185" s="41">
        <f>SUM(L167:L184)</f>
        <v>8000</v>
      </c>
    </row>
    <row r="186" spans="1:12" ht="26.25" thickTop="1" x14ac:dyDescent="0.25">
      <c r="A186" s="5"/>
      <c r="B186" s="42"/>
      <c r="C186" s="43"/>
      <c r="D186" s="43"/>
      <c r="E186" s="43"/>
      <c r="F186" s="43"/>
      <c r="G186" s="43"/>
      <c r="H186" s="21"/>
      <c r="I186" s="21"/>
      <c r="J186" s="21"/>
      <c r="K186" s="43"/>
    </row>
    <row r="187" spans="1:12" ht="26.25" thickBot="1" x14ac:dyDescent="0.3">
      <c r="A187" s="11" t="s">
        <v>33</v>
      </c>
      <c r="B187" s="86" t="s">
        <v>100</v>
      </c>
      <c r="C187" s="86"/>
      <c r="D187" s="86"/>
      <c r="E187" s="86"/>
      <c r="F187" s="86"/>
      <c r="G187" s="86"/>
      <c r="H187" s="21"/>
      <c r="I187" s="21"/>
      <c r="J187" s="21"/>
      <c r="K187" s="4"/>
    </row>
    <row r="188" spans="1:12" ht="27" thickTop="1" thickBot="1" x14ac:dyDescent="0.3">
      <c r="A188" s="5"/>
      <c r="B188" s="87" t="s">
        <v>11</v>
      </c>
      <c r="C188" s="83" t="s">
        <v>7</v>
      </c>
      <c r="D188" s="83" t="s">
        <v>107</v>
      </c>
      <c r="E188" s="83" t="s">
        <v>112</v>
      </c>
      <c r="F188" s="83" t="s">
        <v>121</v>
      </c>
      <c r="G188" s="83" t="s">
        <v>126</v>
      </c>
      <c r="H188" s="83" t="s">
        <v>131</v>
      </c>
      <c r="I188" s="83" t="s">
        <v>133</v>
      </c>
      <c r="J188" s="83" t="s">
        <v>142</v>
      </c>
      <c r="K188" s="83" t="s">
        <v>143</v>
      </c>
      <c r="L188" s="83" t="s">
        <v>147</v>
      </c>
    </row>
    <row r="189" spans="1:12" ht="27" thickTop="1" thickBot="1" x14ac:dyDescent="0.3">
      <c r="A189" s="5"/>
      <c r="B189" s="87"/>
      <c r="C189" s="76"/>
      <c r="D189" s="76"/>
      <c r="E189" s="76"/>
      <c r="F189" s="76"/>
      <c r="G189" s="76"/>
      <c r="H189" s="76"/>
      <c r="I189" s="76"/>
      <c r="J189" s="76"/>
      <c r="K189" s="76"/>
      <c r="L189" s="76"/>
    </row>
    <row r="190" spans="1:12" ht="27" thickTop="1" thickBot="1" x14ac:dyDescent="0.3">
      <c r="A190" s="5"/>
      <c r="B190" s="44" t="s">
        <v>36</v>
      </c>
      <c r="C190" s="46">
        <v>250</v>
      </c>
      <c r="D190" s="46">
        <v>340</v>
      </c>
      <c r="E190" s="46">
        <v>488</v>
      </c>
      <c r="F190" s="46">
        <v>525</v>
      </c>
      <c r="G190" s="46">
        <v>644</v>
      </c>
      <c r="H190" s="46">
        <v>819</v>
      </c>
      <c r="I190" s="60">
        <v>928</v>
      </c>
      <c r="J190" s="60">
        <v>1004</v>
      </c>
      <c r="K190" s="60">
        <v>1040</v>
      </c>
      <c r="L190" s="60">
        <v>1143</v>
      </c>
    </row>
    <row r="191" spans="1:12" ht="27" thickTop="1" thickBot="1" x14ac:dyDescent="0.3">
      <c r="A191" s="5"/>
      <c r="B191" s="44" t="s">
        <v>37</v>
      </c>
      <c r="C191" s="45">
        <v>50</v>
      </c>
      <c r="D191" s="45">
        <v>54</v>
      </c>
      <c r="E191" s="45">
        <v>45</v>
      </c>
      <c r="F191" s="45">
        <v>53</v>
      </c>
      <c r="G191" s="46">
        <v>39</v>
      </c>
      <c r="H191" s="46"/>
      <c r="I191" s="46"/>
      <c r="J191" s="46">
        <v>39</v>
      </c>
      <c r="K191" s="46">
        <v>83</v>
      </c>
      <c r="L191" s="46">
        <v>114</v>
      </c>
    </row>
    <row r="192" spans="1:12" ht="27" thickTop="1" thickBot="1" x14ac:dyDescent="0.3">
      <c r="A192" s="5"/>
      <c r="B192" s="44" t="s">
        <v>42</v>
      </c>
      <c r="C192" s="45">
        <v>1983</v>
      </c>
      <c r="D192" s="45">
        <v>2929</v>
      </c>
      <c r="E192" s="46">
        <v>3513</v>
      </c>
      <c r="F192" s="46">
        <v>3564</v>
      </c>
      <c r="G192" s="46">
        <v>2892</v>
      </c>
      <c r="H192" s="46">
        <v>2372</v>
      </c>
      <c r="I192" s="46">
        <v>2390</v>
      </c>
      <c r="J192" s="46">
        <v>2348</v>
      </c>
      <c r="K192" s="46">
        <v>2581</v>
      </c>
      <c r="L192" s="46">
        <v>3147</v>
      </c>
    </row>
    <row r="193" spans="1:12" ht="27" thickTop="1" thickBot="1" x14ac:dyDescent="0.3">
      <c r="A193" s="5"/>
      <c r="B193" s="44" t="s">
        <v>43</v>
      </c>
      <c r="C193" s="46">
        <v>10</v>
      </c>
      <c r="D193" s="46">
        <v>14</v>
      </c>
      <c r="E193" s="45">
        <v>0</v>
      </c>
      <c r="F193" s="45"/>
      <c r="G193" s="46">
        <v>0</v>
      </c>
      <c r="H193" s="46"/>
      <c r="I193" s="46"/>
      <c r="J193" s="46"/>
      <c r="K193" s="46"/>
      <c r="L193" s="46"/>
    </row>
    <row r="194" spans="1:12" ht="27" thickTop="1" thickBot="1" x14ac:dyDescent="0.3">
      <c r="A194" s="5"/>
      <c r="B194" s="44" t="s">
        <v>116</v>
      </c>
      <c r="C194" s="45">
        <v>60</v>
      </c>
      <c r="D194" s="45">
        <v>52</v>
      </c>
      <c r="E194" s="46">
        <v>28</v>
      </c>
      <c r="F194" s="46">
        <v>43</v>
      </c>
      <c r="G194" s="46">
        <v>61</v>
      </c>
      <c r="H194" s="46">
        <v>15</v>
      </c>
      <c r="I194" s="46"/>
      <c r="J194" s="46">
        <v>5</v>
      </c>
      <c r="K194" s="46">
        <v>30</v>
      </c>
      <c r="L194" s="46">
        <v>34</v>
      </c>
    </row>
    <row r="195" spans="1:12" ht="27" thickTop="1" thickBot="1" x14ac:dyDescent="0.7">
      <c r="A195" s="5"/>
      <c r="B195" s="44" t="s">
        <v>45</v>
      </c>
      <c r="C195" s="47">
        <v>432</v>
      </c>
      <c r="D195" s="47">
        <v>450</v>
      </c>
      <c r="E195" s="45">
        <v>528</v>
      </c>
      <c r="F195" s="45">
        <v>444</v>
      </c>
      <c r="G195" s="46">
        <v>422</v>
      </c>
      <c r="H195" s="46">
        <v>592</v>
      </c>
      <c r="I195" s="46">
        <v>586</v>
      </c>
      <c r="J195" s="46">
        <v>926</v>
      </c>
      <c r="K195" s="46">
        <v>1149</v>
      </c>
      <c r="L195" s="46">
        <v>1644</v>
      </c>
    </row>
    <row r="196" spans="1:12" ht="27" thickTop="1" thickBot="1" x14ac:dyDescent="0.3">
      <c r="A196" s="5"/>
      <c r="B196" s="44" t="s">
        <v>101</v>
      </c>
      <c r="C196" s="45">
        <v>82</v>
      </c>
      <c r="D196" s="45">
        <v>106</v>
      </c>
      <c r="E196" s="46">
        <v>129</v>
      </c>
      <c r="F196" s="46">
        <v>125</v>
      </c>
      <c r="G196" s="46">
        <v>112</v>
      </c>
      <c r="H196" s="46">
        <v>88</v>
      </c>
      <c r="I196" s="46">
        <v>82</v>
      </c>
      <c r="J196" s="46">
        <v>78</v>
      </c>
      <c r="K196" s="46">
        <v>67</v>
      </c>
      <c r="L196" s="46">
        <v>68</v>
      </c>
    </row>
    <row r="197" spans="1:12" ht="27" thickTop="1" thickBot="1" x14ac:dyDescent="0.3">
      <c r="A197" s="5"/>
      <c r="B197" s="44" t="s">
        <v>49</v>
      </c>
      <c r="C197" s="45">
        <v>140</v>
      </c>
      <c r="D197" s="45">
        <v>144</v>
      </c>
      <c r="E197" s="45">
        <v>235</v>
      </c>
      <c r="F197" s="45">
        <v>294</v>
      </c>
      <c r="G197" s="46">
        <v>403</v>
      </c>
      <c r="H197" s="46">
        <v>460</v>
      </c>
      <c r="I197" s="46">
        <v>401</v>
      </c>
      <c r="J197" s="46">
        <v>357</v>
      </c>
      <c r="K197" s="46">
        <v>365</v>
      </c>
      <c r="L197" s="46">
        <v>367</v>
      </c>
    </row>
    <row r="198" spans="1:12" ht="27" thickTop="1" thickBot="1" x14ac:dyDescent="0.3">
      <c r="A198" s="5"/>
      <c r="B198" s="44" t="s">
        <v>50</v>
      </c>
      <c r="C198" s="45">
        <v>584</v>
      </c>
      <c r="D198" s="45">
        <v>848</v>
      </c>
      <c r="E198" s="39">
        <v>969</v>
      </c>
      <c r="F198" s="39">
        <v>941</v>
      </c>
      <c r="G198" s="46">
        <v>1006</v>
      </c>
      <c r="H198" s="46">
        <v>849</v>
      </c>
      <c r="I198" s="46">
        <v>1120</v>
      </c>
      <c r="J198" s="46">
        <v>1216</v>
      </c>
      <c r="K198" s="46">
        <v>1261</v>
      </c>
      <c r="L198" s="46">
        <v>1483</v>
      </c>
    </row>
    <row r="199" spans="1:12" ht="27" thickTop="1" thickBot="1" x14ac:dyDescent="0.3">
      <c r="A199" s="5"/>
      <c r="B199" s="44" t="s">
        <v>48</v>
      </c>
      <c r="C199" s="45"/>
      <c r="D199" s="45"/>
      <c r="E199" s="39"/>
      <c r="F199" s="39"/>
      <c r="G199" s="46"/>
      <c r="H199" s="46"/>
      <c r="I199" s="46">
        <v>9</v>
      </c>
      <c r="J199" s="46"/>
      <c r="K199" s="46"/>
      <c r="L199" s="46"/>
    </row>
    <row r="200" spans="1:12" ht="27" thickTop="1" thickBot="1" x14ac:dyDescent="0.3">
      <c r="A200" s="5"/>
      <c r="B200" s="35" t="s">
        <v>87</v>
      </c>
      <c r="C200" s="36">
        <f t="shared" ref="C200:G200" si="9">SUM(C190:C198)</f>
        <v>3591</v>
      </c>
      <c r="D200" s="36">
        <f t="shared" si="9"/>
        <v>4937</v>
      </c>
      <c r="E200" s="36">
        <f t="shared" si="9"/>
        <v>5935</v>
      </c>
      <c r="F200" s="36">
        <f t="shared" si="9"/>
        <v>5989</v>
      </c>
      <c r="G200" s="36">
        <f t="shared" si="9"/>
        <v>5579</v>
      </c>
      <c r="H200" s="36">
        <f>SUM(H190:H198)</f>
        <v>5195</v>
      </c>
      <c r="I200" s="36">
        <f>SUM(I190:I199)</f>
        <v>5516</v>
      </c>
      <c r="J200" s="36">
        <f>J199+J198+J197+J196+J195+J194+J193+J192+J191+J190</f>
        <v>5973</v>
      </c>
      <c r="K200" s="36">
        <f>SUM(K190:K199)</f>
        <v>6576</v>
      </c>
      <c r="L200" s="36">
        <f>SUM(L190:L199)</f>
        <v>8000</v>
      </c>
    </row>
    <row r="201" spans="1:12" ht="26.25" thickTop="1" x14ac:dyDescent="0.25">
      <c r="A201" s="5"/>
      <c r="B201" s="10"/>
      <c r="C201" s="4"/>
      <c r="D201" s="4"/>
      <c r="E201" s="4"/>
      <c r="F201" s="4"/>
      <c r="G201" s="4"/>
      <c r="H201" s="21"/>
      <c r="I201" s="21"/>
      <c r="J201" s="48"/>
      <c r="K201" s="4"/>
    </row>
    <row r="202" spans="1:12" ht="26.25" thickBot="1" x14ac:dyDescent="0.3">
      <c r="A202" s="11" t="s">
        <v>51</v>
      </c>
      <c r="B202" s="86" t="s">
        <v>102</v>
      </c>
      <c r="C202" s="86"/>
      <c r="D202" s="86"/>
      <c r="E202" s="86"/>
      <c r="F202" s="86"/>
      <c r="G202" s="86"/>
      <c r="H202" s="21"/>
      <c r="I202" s="21"/>
      <c r="J202" s="48"/>
      <c r="K202" s="4"/>
    </row>
    <row r="203" spans="1:12" ht="27" thickTop="1" thickBot="1" x14ac:dyDescent="0.3">
      <c r="A203" s="5"/>
      <c r="B203" s="87" t="s">
        <v>6</v>
      </c>
      <c r="C203" s="83" t="s">
        <v>7</v>
      </c>
      <c r="D203" s="83" t="s">
        <v>107</v>
      </c>
      <c r="E203" s="83" t="s">
        <v>112</v>
      </c>
      <c r="F203" s="83" t="s">
        <v>121</v>
      </c>
      <c r="G203" s="83" t="s">
        <v>126</v>
      </c>
      <c r="H203" s="83" t="s">
        <v>131</v>
      </c>
      <c r="I203" s="83" t="s">
        <v>133</v>
      </c>
      <c r="J203" s="83" t="s">
        <v>142</v>
      </c>
      <c r="K203" s="83" t="s">
        <v>143</v>
      </c>
      <c r="L203" s="83" t="s">
        <v>147</v>
      </c>
    </row>
    <row r="204" spans="1:12" ht="27" thickTop="1" thickBot="1" x14ac:dyDescent="0.3">
      <c r="A204" s="5"/>
      <c r="B204" s="87"/>
      <c r="C204" s="76"/>
      <c r="D204" s="76"/>
      <c r="E204" s="76"/>
      <c r="F204" s="76"/>
      <c r="G204" s="76"/>
      <c r="H204" s="76"/>
      <c r="I204" s="76"/>
      <c r="J204" s="76"/>
      <c r="K204" s="76"/>
      <c r="L204" s="76"/>
    </row>
    <row r="205" spans="1:12" ht="27" thickTop="1" thickBot="1" x14ac:dyDescent="0.3">
      <c r="A205" s="5"/>
      <c r="B205" s="44" t="s">
        <v>53</v>
      </c>
      <c r="C205" s="45">
        <v>183</v>
      </c>
      <c r="D205" s="45">
        <v>242</v>
      </c>
      <c r="E205" s="39">
        <v>320</v>
      </c>
      <c r="F205" s="39">
        <v>402</v>
      </c>
      <c r="G205" s="39">
        <v>539</v>
      </c>
      <c r="H205" s="39">
        <v>547</v>
      </c>
      <c r="I205" s="39">
        <v>600</v>
      </c>
      <c r="J205" s="39">
        <v>580</v>
      </c>
      <c r="K205" s="39">
        <v>175</v>
      </c>
      <c r="L205" s="39">
        <v>228</v>
      </c>
    </row>
    <row r="206" spans="1:12" ht="27" thickTop="1" thickBot="1" x14ac:dyDescent="0.3">
      <c r="A206" s="5"/>
      <c r="B206" s="44" t="s">
        <v>117</v>
      </c>
      <c r="C206" s="39">
        <v>2130</v>
      </c>
      <c r="D206" s="39">
        <v>3093</v>
      </c>
      <c r="E206" s="39">
        <v>3756</v>
      </c>
      <c r="F206" s="39">
        <v>3723</v>
      </c>
      <c r="G206" s="39">
        <v>3029</v>
      </c>
      <c r="H206" s="39">
        <v>2531</v>
      </c>
      <c r="I206" s="39">
        <v>2548</v>
      </c>
      <c r="J206" s="39">
        <v>1823</v>
      </c>
      <c r="K206" s="39">
        <v>626</v>
      </c>
      <c r="L206" s="39">
        <v>539</v>
      </c>
    </row>
    <row r="207" spans="1:12" ht="27" thickTop="1" thickBot="1" x14ac:dyDescent="0.3">
      <c r="A207" s="5"/>
      <c r="B207" s="44" t="s">
        <v>103</v>
      </c>
      <c r="C207" s="45">
        <v>153</v>
      </c>
      <c r="D207" s="45">
        <v>268</v>
      </c>
      <c r="E207" s="39">
        <v>273</v>
      </c>
      <c r="F207" s="39">
        <v>239</v>
      </c>
      <c r="G207" s="39">
        <v>281</v>
      </c>
      <c r="H207" s="39">
        <v>314</v>
      </c>
      <c r="I207" s="39">
        <v>344</v>
      </c>
      <c r="J207" s="39">
        <v>411</v>
      </c>
      <c r="K207" s="39">
        <v>425</v>
      </c>
      <c r="L207" s="39">
        <v>555</v>
      </c>
    </row>
    <row r="208" spans="1:12" ht="27" thickTop="1" thickBot="1" x14ac:dyDescent="0.3">
      <c r="A208" s="5"/>
      <c r="B208" s="73" t="s">
        <v>145</v>
      </c>
      <c r="C208" s="45"/>
      <c r="D208" s="45"/>
      <c r="E208" s="39"/>
      <c r="F208" s="39"/>
      <c r="G208" s="39"/>
      <c r="H208" s="39"/>
      <c r="I208" s="39"/>
      <c r="J208" s="39">
        <v>860</v>
      </c>
      <c r="K208" s="39">
        <v>2824</v>
      </c>
      <c r="L208" s="39">
        <v>3733</v>
      </c>
    </row>
    <row r="209" spans="1:12" ht="27" thickTop="1" thickBot="1" x14ac:dyDescent="0.3">
      <c r="A209" s="5"/>
      <c r="B209" s="44" t="s">
        <v>141</v>
      </c>
      <c r="C209" s="45">
        <v>996</v>
      </c>
      <c r="D209" s="45">
        <v>1193</v>
      </c>
      <c r="E209" s="39">
        <v>1415</v>
      </c>
      <c r="F209" s="39">
        <v>1432</v>
      </c>
      <c r="G209" s="39">
        <v>1463</v>
      </c>
      <c r="H209" s="39">
        <v>1461</v>
      </c>
      <c r="I209" s="39">
        <v>1576</v>
      </c>
      <c r="J209" s="39">
        <v>1832</v>
      </c>
      <c r="K209" s="39">
        <v>1983</v>
      </c>
      <c r="L209" s="39">
        <v>2330</v>
      </c>
    </row>
    <row r="210" spans="1:12" ht="27" thickTop="1" thickBot="1" x14ac:dyDescent="0.3">
      <c r="A210" s="5"/>
      <c r="B210" s="44" t="s">
        <v>120</v>
      </c>
      <c r="C210" s="45"/>
      <c r="D210" s="45"/>
      <c r="E210" s="39">
        <v>33</v>
      </c>
      <c r="F210" s="39">
        <v>73</v>
      </c>
      <c r="G210" s="39">
        <v>137</v>
      </c>
      <c r="H210" s="39">
        <v>163</v>
      </c>
      <c r="I210" s="39">
        <v>206</v>
      </c>
      <c r="J210" s="39">
        <v>234</v>
      </c>
      <c r="K210" s="39">
        <v>252</v>
      </c>
      <c r="L210" s="39">
        <v>265</v>
      </c>
    </row>
    <row r="211" spans="1:12" ht="27" thickTop="1" thickBot="1" x14ac:dyDescent="0.3">
      <c r="A211" s="5"/>
      <c r="B211" s="44" t="s">
        <v>56</v>
      </c>
      <c r="C211" s="45"/>
      <c r="D211" s="45"/>
      <c r="E211" s="39">
        <v>2</v>
      </c>
      <c r="F211" s="39">
        <v>18</v>
      </c>
      <c r="G211" s="39">
        <v>24</v>
      </c>
      <c r="H211" s="39"/>
      <c r="I211" s="39">
        <v>7</v>
      </c>
      <c r="J211" s="39"/>
      <c r="K211" s="39"/>
      <c r="L211" s="39"/>
    </row>
    <row r="212" spans="1:12" ht="27" thickTop="1" thickBot="1" x14ac:dyDescent="0.3">
      <c r="A212" s="5"/>
      <c r="B212" s="44" t="s">
        <v>57</v>
      </c>
      <c r="C212" s="45">
        <v>129</v>
      </c>
      <c r="D212" s="45">
        <v>141</v>
      </c>
      <c r="E212" s="39">
        <v>136</v>
      </c>
      <c r="F212" s="39">
        <v>102</v>
      </c>
      <c r="G212" s="39">
        <v>106</v>
      </c>
      <c r="H212" s="39">
        <v>179</v>
      </c>
      <c r="I212" s="39">
        <v>235</v>
      </c>
      <c r="J212" s="39">
        <v>233</v>
      </c>
      <c r="K212" s="39">
        <v>291</v>
      </c>
      <c r="L212" s="39">
        <v>350</v>
      </c>
    </row>
    <row r="213" spans="1:12" ht="27" thickTop="1" thickBot="1" x14ac:dyDescent="0.3">
      <c r="A213" s="5"/>
      <c r="B213" s="35" t="s">
        <v>87</v>
      </c>
      <c r="C213" s="36">
        <f t="shared" ref="C213:G213" si="10">SUM(C205:C212)</f>
        <v>3591</v>
      </c>
      <c r="D213" s="36">
        <f t="shared" si="10"/>
        <v>4937</v>
      </c>
      <c r="E213" s="36">
        <f t="shared" si="10"/>
        <v>5935</v>
      </c>
      <c r="F213" s="36">
        <f t="shared" si="10"/>
        <v>5989</v>
      </c>
      <c r="G213" s="36">
        <f t="shared" si="10"/>
        <v>5579</v>
      </c>
      <c r="H213" s="36">
        <f>SUM(H205:H212)</f>
        <v>5195</v>
      </c>
      <c r="I213" s="36">
        <f>SUM(I205:I212)</f>
        <v>5516</v>
      </c>
      <c r="J213" s="36">
        <f>SUM(J205:J212)</f>
        <v>5973</v>
      </c>
      <c r="K213" s="36">
        <f>SUM(K205:K212)</f>
        <v>6576</v>
      </c>
      <c r="L213" s="36">
        <f>SUM(L205:L212)</f>
        <v>8000</v>
      </c>
    </row>
    <row r="214" spans="1:12" ht="26.25" thickTop="1" x14ac:dyDescent="0.25">
      <c r="A214" s="5"/>
      <c r="B214" s="10"/>
      <c r="C214" s="4"/>
      <c r="D214" s="4"/>
      <c r="E214" s="4"/>
      <c r="F214" s="4"/>
      <c r="G214" s="4"/>
      <c r="H214" s="4"/>
      <c r="I214" s="21"/>
      <c r="J214" s="21"/>
      <c r="K214" s="4"/>
    </row>
    <row r="215" spans="1:12" ht="26.25" thickBot="1" x14ac:dyDescent="0.3">
      <c r="A215" s="11" t="s">
        <v>60</v>
      </c>
      <c r="B215" s="86" t="s">
        <v>104</v>
      </c>
      <c r="C215" s="86"/>
      <c r="D215" s="86"/>
      <c r="E215" s="86"/>
      <c r="F215" s="86"/>
      <c r="G215" s="86"/>
      <c r="H215" s="20"/>
      <c r="K215" s="4"/>
    </row>
    <row r="216" spans="1:12" ht="27" thickTop="1" thickBot="1" x14ac:dyDescent="0.3">
      <c r="A216" s="5"/>
      <c r="B216" s="87" t="s">
        <v>11</v>
      </c>
      <c r="C216" s="74">
        <v>2012</v>
      </c>
      <c r="D216" s="74">
        <v>2013</v>
      </c>
      <c r="E216" s="74">
        <v>2014</v>
      </c>
      <c r="F216" s="74">
        <v>2015</v>
      </c>
      <c r="G216" s="74">
        <v>2016</v>
      </c>
      <c r="H216" s="74">
        <v>2017</v>
      </c>
      <c r="I216" s="74">
        <v>2018</v>
      </c>
      <c r="J216" s="74">
        <v>2019</v>
      </c>
      <c r="K216" s="74">
        <v>2020</v>
      </c>
      <c r="L216" s="74">
        <v>2021</v>
      </c>
    </row>
    <row r="217" spans="1:12" ht="27" thickTop="1" thickBot="1" x14ac:dyDescent="0.3">
      <c r="A217" s="5"/>
      <c r="B217" s="87"/>
      <c r="C217" s="75"/>
      <c r="D217" s="75"/>
      <c r="E217" s="75"/>
      <c r="F217" s="75"/>
      <c r="G217" s="75"/>
      <c r="H217" s="75"/>
      <c r="I217" s="75"/>
      <c r="J217" s="75"/>
      <c r="K217" s="75"/>
      <c r="L217" s="75"/>
    </row>
    <row r="218" spans="1:12" ht="27" thickTop="1" thickBot="1" x14ac:dyDescent="0.3">
      <c r="A218" s="5"/>
      <c r="B218" s="44" t="s">
        <v>113</v>
      </c>
      <c r="C218" s="49"/>
      <c r="D218" s="39"/>
      <c r="E218" s="45"/>
      <c r="F218" s="45"/>
      <c r="G218" s="45">
        <v>1</v>
      </c>
      <c r="H218" s="45"/>
      <c r="I218" s="45">
        <v>10</v>
      </c>
      <c r="J218" s="45">
        <v>30</v>
      </c>
      <c r="K218" s="45">
        <v>38</v>
      </c>
      <c r="L218" s="45">
        <v>25</v>
      </c>
    </row>
    <row r="219" spans="1:12" ht="27" thickTop="1" thickBot="1" x14ac:dyDescent="0.3">
      <c r="A219" s="5"/>
      <c r="B219" s="66" t="s">
        <v>146</v>
      </c>
      <c r="C219" s="49"/>
      <c r="D219" s="39"/>
      <c r="E219" s="45"/>
      <c r="F219" s="45"/>
      <c r="G219" s="45"/>
      <c r="H219" s="45"/>
      <c r="I219" s="45"/>
      <c r="J219" s="45">
        <v>5</v>
      </c>
      <c r="K219" s="45">
        <v>5</v>
      </c>
      <c r="L219" s="45">
        <v>2</v>
      </c>
    </row>
    <row r="220" spans="1:12" ht="27" thickTop="1" thickBot="1" x14ac:dyDescent="0.3">
      <c r="A220" s="5"/>
      <c r="B220" s="44" t="s">
        <v>96</v>
      </c>
      <c r="C220" s="49">
        <v>114</v>
      </c>
      <c r="D220" s="39">
        <v>139</v>
      </c>
      <c r="E220" s="45">
        <v>201</v>
      </c>
      <c r="F220" s="45">
        <v>287</v>
      </c>
      <c r="G220" s="45">
        <v>229</v>
      </c>
      <c r="H220" s="45">
        <v>216</v>
      </c>
      <c r="I220" s="45">
        <v>232</v>
      </c>
      <c r="J220" s="45">
        <v>196</v>
      </c>
      <c r="K220" s="45">
        <v>213</v>
      </c>
      <c r="L220" s="45">
        <v>219</v>
      </c>
    </row>
    <row r="221" spans="1:12" ht="27" thickTop="1" thickBot="1" x14ac:dyDescent="0.3">
      <c r="A221" s="5"/>
      <c r="B221" s="44" t="s">
        <v>114</v>
      </c>
      <c r="C221" s="49"/>
      <c r="D221" s="39"/>
      <c r="E221" s="39"/>
      <c r="F221" s="39"/>
      <c r="G221" s="45">
        <v>12</v>
      </c>
      <c r="H221" s="45">
        <v>21</v>
      </c>
      <c r="I221" s="45">
        <v>22</v>
      </c>
      <c r="J221" s="45">
        <v>47</v>
      </c>
      <c r="K221" s="45">
        <v>36</v>
      </c>
      <c r="L221" s="45">
        <v>41</v>
      </c>
    </row>
    <row r="222" spans="1:12" ht="27" thickTop="1" thickBot="1" x14ac:dyDescent="0.3">
      <c r="A222" s="5"/>
      <c r="B222" s="44" t="s">
        <v>97</v>
      </c>
      <c r="C222" s="49"/>
      <c r="D222" s="39">
        <v>20</v>
      </c>
      <c r="E222" s="45">
        <v>57</v>
      </c>
      <c r="F222" s="45">
        <v>50</v>
      </c>
      <c r="G222" s="45">
        <v>50</v>
      </c>
      <c r="H222" s="45"/>
      <c r="I222" s="45">
        <v>54</v>
      </c>
      <c r="J222" s="45">
        <v>40</v>
      </c>
      <c r="K222" s="45">
        <v>41</v>
      </c>
      <c r="L222" s="45">
        <v>37</v>
      </c>
    </row>
    <row r="223" spans="1:12" ht="27" thickTop="1" thickBot="1" x14ac:dyDescent="0.3">
      <c r="A223" s="5"/>
      <c r="B223" s="44" t="s">
        <v>98</v>
      </c>
      <c r="C223" s="49">
        <v>15</v>
      </c>
      <c r="D223" s="39">
        <v>15</v>
      </c>
      <c r="E223" s="46">
        <v>54</v>
      </c>
      <c r="F223" s="46">
        <v>114</v>
      </c>
      <c r="G223" s="45">
        <v>173</v>
      </c>
      <c r="H223" s="45">
        <v>237</v>
      </c>
      <c r="I223" s="45">
        <v>211</v>
      </c>
      <c r="J223" s="45">
        <v>243</v>
      </c>
      <c r="K223" s="45">
        <v>260</v>
      </c>
      <c r="L223" s="45">
        <v>214</v>
      </c>
    </row>
    <row r="224" spans="1:12" ht="27" thickTop="1" thickBot="1" x14ac:dyDescent="0.3">
      <c r="A224" s="5"/>
      <c r="B224" s="44" t="s">
        <v>99</v>
      </c>
      <c r="C224" s="49"/>
      <c r="D224" s="39"/>
      <c r="E224" s="46"/>
      <c r="F224" s="46">
        <v>6</v>
      </c>
      <c r="G224" s="45">
        <v>12</v>
      </c>
      <c r="H224" s="45">
        <v>8</v>
      </c>
      <c r="I224" s="45">
        <v>5</v>
      </c>
      <c r="J224" s="45">
        <v>12</v>
      </c>
      <c r="K224" s="45">
        <v>26</v>
      </c>
      <c r="L224" s="45">
        <v>40</v>
      </c>
    </row>
    <row r="225" spans="1:12" ht="27" thickTop="1" thickBot="1" x14ac:dyDescent="0.3">
      <c r="A225" s="5"/>
      <c r="B225" s="44" t="s">
        <v>118</v>
      </c>
      <c r="C225" s="49">
        <v>8</v>
      </c>
      <c r="D225" s="39">
        <v>32</v>
      </c>
      <c r="E225" s="46">
        <v>30</v>
      </c>
      <c r="F225" s="46">
        <v>48</v>
      </c>
      <c r="G225" s="45">
        <v>18</v>
      </c>
      <c r="H225" s="45">
        <v>18</v>
      </c>
      <c r="I225" s="45">
        <v>14</v>
      </c>
      <c r="J225" s="45">
        <v>23</v>
      </c>
      <c r="K225" s="45">
        <v>24</v>
      </c>
      <c r="L225" s="45">
        <v>15</v>
      </c>
    </row>
    <row r="226" spans="1:12" ht="27" thickTop="1" thickBot="1" x14ac:dyDescent="0.3">
      <c r="A226" s="5"/>
      <c r="B226" s="44" t="s">
        <v>115</v>
      </c>
      <c r="C226" s="49"/>
      <c r="D226" s="39"/>
      <c r="E226" s="46"/>
      <c r="F226" s="46"/>
      <c r="G226" s="45">
        <v>8</v>
      </c>
      <c r="H226" s="45">
        <v>14</v>
      </c>
      <c r="I226" s="45">
        <v>45</v>
      </c>
      <c r="J226" s="45">
        <v>94</v>
      </c>
      <c r="K226" s="45">
        <v>119</v>
      </c>
      <c r="L226" s="45">
        <v>143</v>
      </c>
    </row>
    <row r="227" spans="1:12" ht="27" thickTop="1" thickBot="1" x14ac:dyDescent="0.3">
      <c r="A227" s="5"/>
      <c r="B227" s="44" t="s">
        <v>95</v>
      </c>
      <c r="C227" s="49">
        <v>43</v>
      </c>
      <c r="D227" s="39">
        <v>67</v>
      </c>
      <c r="E227" s="45">
        <v>93</v>
      </c>
      <c r="F227" s="45">
        <v>97</v>
      </c>
      <c r="G227" s="45">
        <v>127</v>
      </c>
      <c r="H227" s="45">
        <v>116</v>
      </c>
      <c r="I227" s="45">
        <v>59</v>
      </c>
      <c r="J227" s="45">
        <v>68</v>
      </c>
      <c r="K227" s="45">
        <v>76</v>
      </c>
      <c r="L227" s="45">
        <v>61</v>
      </c>
    </row>
    <row r="228" spans="1:12" ht="27" thickTop="1" thickBot="1" x14ac:dyDescent="0.3">
      <c r="A228" s="5"/>
      <c r="B228" s="44" t="s">
        <v>93</v>
      </c>
      <c r="C228" s="49">
        <v>123</v>
      </c>
      <c r="D228" s="39">
        <v>136</v>
      </c>
      <c r="E228" s="45">
        <v>167</v>
      </c>
      <c r="F228" s="45">
        <v>240</v>
      </c>
      <c r="G228" s="45">
        <v>346</v>
      </c>
      <c r="H228" s="45">
        <v>537</v>
      </c>
      <c r="I228" s="45">
        <v>229</v>
      </c>
      <c r="J228" s="45">
        <v>211</v>
      </c>
      <c r="K228" s="45">
        <v>190</v>
      </c>
      <c r="L228" s="45">
        <v>195</v>
      </c>
    </row>
    <row r="229" spans="1:12" ht="27" thickTop="1" thickBot="1" x14ac:dyDescent="0.3">
      <c r="A229" s="5"/>
      <c r="B229" s="44" t="s">
        <v>92</v>
      </c>
      <c r="C229" s="49">
        <v>123</v>
      </c>
      <c r="D229" s="39">
        <v>155</v>
      </c>
      <c r="E229" s="45">
        <v>263</v>
      </c>
      <c r="F229" s="45">
        <v>239</v>
      </c>
      <c r="G229" s="45">
        <v>558</v>
      </c>
      <c r="H229" s="45">
        <v>185</v>
      </c>
      <c r="I229" s="45">
        <v>270</v>
      </c>
      <c r="J229" s="45">
        <v>247</v>
      </c>
      <c r="K229" s="45">
        <v>201</v>
      </c>
      <c r="L229" s="45">
        <v>176</v>
      </c>
    </row>
    <row r="230" spans="1:12" ht="27" thickTop="1" thickBot="1" x14ac:dyDescent="0.3">
      <c r="A230" s="5"/>
      <c r="B230" s="44" t="s">
        <v>94</v>
      </c>
      <c r="C230" s="49">
        <v>50</v>
      </c>
      <c r="D230" s="39">
        <v>43</v>
      </c>
      <c r="E230" s="45">
        <v>63</v>
      </c>
      <c r="F230" s="45">
        <v>88</v>
      </c>
      <c r="G230" s="45">
        <v>194</v>
      </c>
      <c r="H230" s="45">
        <v>262</v>
      </c>
      <c r="I230" s="45">
        <v>144</v>
      </c>
      <c r="J230" s="45">
        <v>191</v>
      </c>
      <c r="K230" s="45">
        <v>192</v>
      </c>
      <c r="L230" s="45">
        <v>163</v>
      </c>
    </row>
    <row r="231" spans="1:12" ht="27" thickTop="1" thickBot="1" x14ac:dyDescent="0.3">
      <c r="A231" s="5"/>
      <c r="B231" s="44" t="s">
        <v>119</v>
      </c>
      <c r="C231" s="49">
        <v>67</v>
      </c>
      <c r="D231" s="39">
        <v>76</v>
      </c>
      <c r="E231" s="45">
        <v>122</v>
      </c>
      <c r="F231" s="45">
        <v>122</v>
      </c>
      <c r="G231" s="45">
        <v>169</v>
      </c>
      <c r="H231" s="45">
        <v>183</v>
      </c>
      <c r="I231" s="45">
        <v>93</v>
      </c>
      <c r="J231" s="45">
        <v>166</v>
      </c>
      <c r="K231" s="45">
        <v>160</v>
      </c>
      <c r="L231" s="45">
        <v>192</v>
      </c>
    </row>
    <row r="232" spans="1:12" ht="27" thickTop="1" thickBot="1" x14ac:dyDescent="0.3">
      <c r="A232" s="5"/>
      <c r="B232" s="35" t="s">
        <v>87</v>
      </c>
      <c r="C232" s="36">
        <f t="shared" ref="C232:G232" si="11">SUM(C218:C231)</f>
        <v>543</v>
      </c>
      <c r="D232" s="36">
        <f t="shared" si="11"/>
        <v>683</v>
      </c>
      <c r="E232" s="36">
        <f t="shared" si="11"/>
        <v>1050</v>
      </c>
      <c r="F232" s="36">
        <f t="shared" si="11"/>
        <v>1291</v>
      </c>
      <c r="G232" s="36">
        <f t="shared" si="11"/>
        <v>1897</v>
      </c>
      <c r="H232" s="36">
        <f>SUM(H218:H231)</f>
        <v>1797</v>
      </c>
      <c r="I232" s="36">
        <f>SUM(I218:I231)</f>
        <v>1388</v>
      </c>
      <c r="J232" s="36">
        <f>SUM(J218:J231)</f>
        <v>1573</v>
      </c>
      <c r="K232" s="36">
        <f>SUM(K218:K231)</f>
        <v>1581</v>
      </c>
      <c r="L232" s="36">
        <f>SUM(L218:L231)</f>
        <v>1523</v>
      </c>
    </row>
    <row r="233" spans="1:12" ht="26.25" thickTop="1" x14ac:dyDescent="0.25">
      <c r="A233" s="5"/>
      <c r="B233" s="10"/>
      <c r="C233" s="4"/>
      <c r="D233" s="4"/>
      <c r="E233" s="4"/>
      <c r="F233" s="4"/>
      <c r="G233" s="4"/>
      <c r="H233" s="4"/>
      <c r="I233" s="21"/>
      <c r="J233" s="21"/>
      <c r="K233" s="21"/>
    </row>
    <row r="234" spans="1:12" ht="26.25" thickBot="1" x14ac:dyDescent="0.3">
      <c r="A234" s="11" t="s">
        <v>63</v>
      </c>
      <c r="B234" s="86" t="s">
        <v>105</v>
      </c>
      <c r="C234" s="86"/>
      <c r="D234" s="86"/>
      <c r="E234" s="86"/>
      <c r="F234" s="86"/>
      <c r="G234" s="86"/>
      <c r="H234" s="20"/>
      <c r="I234" s="21"/>
      <c r="J234" s="21"/>
      <c r="K234" s="21"/>
    </row>
    <row r="235" spans="1:12" ht="27" thickTop="1" thickBot="1" x14ac:dyDescent="0.3">
      <c r="A235" s="5"/>
      <c r="B235" s="87" t="s">
        <v>6</v>
      </c>
      <c r="C235" s="74">
        <v>2012</v>
      </c>
      <c r="D235" s="74">
        <v>2013</v>
      </c>
      <c r="E235" s="74">
        <v>2014</v>
      </c>
      <c r="F235" s="74">
        <v>2015</v>
      </c>
      <c r="G235" s="74">
        <v>2016</v>
      </c>
      <c r="H235" s="74">
        <v>2017</v>
      </c>
      <c r="I235" s="74">
        <v>2018</v>
      </c>
      <c r="J235" s="74">
        <v>2019</v>
      </c>
      <c r="K235" s="74">
        <v>2020</v>
      </c>
      <c r="L235" s="74">
        <v>2021</v>
      </c>
    </row>
    <row r="236" spans="1:12" ht="27" thickTop="1" thickBot="1" x14ac:dyDescent="0.3">
      <c r="A236" s="5"/>
      <c r="B236" s="87"/>
      <c r="C236" s="75"/>
      <c r="D236" s="75"/>
      <c r="E236" s="75"/>
      <c r="F236" s="75"/>
      <c r="G236" s="75"/>
      <c r="H236" s="75"/>
      <c r="I236" s="75"/>
      <c r="J236" s="75"/>
      <c r="K236" s="75"/>
      <c r="L236" s="75"/>
    </row>
    <row r="237" spans="1:12" ht="27" thickTop="1" thickBot="1" x14ac:dyDescent="0.3">
      <c r="A237" s="5"/>
      <c r="B237" s="44" t="s">
        <v>53</v>
      </c>
      <c r="C237" s="45">
        <v>27</v>
      </c>
      <c r="D237" s="45">
        <v>37</v>
      </c>
      <c r="E237" s="45">
        <v>52</v>
      </c>
      <c r="F237" s="45">
        <v>69</v>
      </c>
      <c r="G237" s="45">
        <v>110</v>
      </c>
      <c r="H237" s="45">
        <v>104</v>
      </c>
      <c r="I237" s="45">
        <v>113</v>
      </c>
      <c r="J237" s="45">
        <v>142</v>
      </c>
      <c r="K237" s="45">
        <v>157</v>
      </c>
      <c r="L237" s="45">
        <v>144</v>
      </c>
    </row>
    <row r="238" spans="1:12" ht="27" thickTop="1" thickBot="1" x14ac:dyDescent="0.7">
      <c r="A238" s="5"/>
      <c r="B238" s="44" t="s">
        <v>117</v>
      </c>
      <c r="C238" s="47">
        <v>387</v>
      </c>
      <c r="D238" s="45">
        <v>443</v>
      </c>
      <c r="E238" s="39">
        <v>668</v>
      </c>
      <c r="F238" s="39">
        <v>758</v>
      </c>
      <c r="G238" s="45">
        <v>1328</v>
      </c>
      <c r="H238" s="45">
        <v>1202</v>
      </c>
      <c r="I238" s="45">
        <v>770</v>
      </c>
      <c r="J238" s="45">
        <v>880</v>
      </c>
      <c r="K238" s="45">
        <v>822</v>
      </c>
      <c r="L238" s="45">
        <v>800</v>
      </c>
    </row>
    <row r="239" spans="1:12" ht="27" thickTop="1" thickBot="1" x14ac:dyDescent="0.7">
      <c r="A239" s="5"/>
      <c r="B239" s="44" t="s">
        <v>141</v>
      </c>
      <c r="C239" s="47">
        <v>129</v>
      </c>
      <c r="D239" s="45">
        <v>172</v>
      </c>
      <c r="E239" s="45">
        <v>268</v>
      </c>
      <c r="F239" s="45">
        <v>411</v>
      </c>
      <c r="G239" s="45">
        <v>419</v>
      </c>
      <c r="H239" s="45">
        <v>439</v>
      </c>
      <c r="I239" s="45">
        <v>454</v>
      </c>
      <c r="J239" s="45">
        <v>456</v>
      </c>
      <c r="K239" s="45">
        <v>500</v>
      </c>
      <c r="L239" s="45">
        <v>455</v>
      </c>
    </row>
    <row r="240" spans="1:12" ht="27" thickTop="1" thickBot="1" x14ac:dyDescent="0.7">
      <c r="A240" s="5"/>
      <c r="B240" s="44" t="s">
        <v>120</v>
      </c>
      <c r="C240" s="47"/>
      <c r="D240" s="45"/>
      <c r="E240" s="45"/>
      <c r="F240" s="45"/>
      <c r="G240" s="45"/>
      <c r="H240" s="45">
        <v>32</v>
      </c>
      <c r="I240" s="45"/>
      <c r="J240" s="45"/>
      <c r="K240" s="45">
        <v>7</v>
      </c>
      <c r="L240" s="45">
        <v>15</v>
      </c>
    </row>
    <row r="241" spans="1:12" ht="27" thickTop="1" thickBot="1" x14ac:dyDescent="0.7">
      <c r="A241" s="5"/>
      <c r="B241" s="44" t="s">
        <v>57</v>
      </c>
      <c r="C241" s="47"/>
      <c r="D241" s="45">
        <v>31</v>
      </c>
      <c r="E241" s="45">
        <v>62</v>
      </c>
      <c r="F241" s="45">
        <v>53</v>
      </c>
      <c r="G241" s="45">
        <v>30</v>
      </c>
      <c r="H241" s="45">
        <v>20</v>
      </c>
      <c r="I241" s="45">
        <v>51</v>
      </c>
      <c r="J241" s="45">
        <v>95</v>
      </c>
      <c r="K241" s="45">
        <v>95</v>
      </c>
      <c r="L241" s="45">
        <v>109</v>
      </c>
    </row>
    <row r="242" spans="1:12" ht="27" thickTop="1" thickBot="1" x14ac:dyDescent="0.3">
      <c r="A242" s="5"/>
      <c r="B242" s="35" t="s">
        <v>87</v>
      </c>
      <c r="C242" s="36">
        <f t="shared" ref="C242:L242" si="12">SUM(C237:C241)</f>
        <v>543</v>
      </c>
      <c r="D242" s="36">
        <f t="shared" si="12"/>
        <v>683</v>
      </c>
      <c r="E242" s="36">
        <f t="shared" si="12"/>
        <v>1050</v>
      </c>
      <c r="F242" s="36">
        <f t="shared" si="12"/>
        <v>1291</v>
      </c>
      <c r="G242" s="36">
        <f t="shared" si="12"/>
        <v>1887</v>
      </c>
      <c r="H242" s="36">
        <f t="shared" si="12"/>
        <v>1797</v>
      </c>
      <c r="I242" s="36">
        <f t="shared" si="12"/>
        <v>1388</v>
      </c>
      <c r="J242" s="36">
        <f t="shared" si="12"/>
        <v>1573</v>
      </c>
      <c r="K242" s="36">
        <f t="shared" si="12"/>
        <v>1581</v>
      </c>
      <c r="L242" s="36">
        <f t="shared" si="12"/>
        <v>1523</v>
      </c>
    </row>
    <row r="243" spans="1:12" ht="26.25" thickTop="1" x14ac:dyDescent="0.25">
      <c r="A243" s="5"/>
      <c r="B243" s="10"/>
      <c r="C243" s="4"/>
      <c r="D243" s="4"/>
      <c r="E243" s="4"/>
      <c r="F243" s="4"/>
      <c r="G243" s="4"/>
      <c r="H243" s="4"/>
      <c r="I243" s="4"/>
      <c r="J243" s="4"/>
      <c r="K243" s="4"/>
    </row>
    <row r="244" spans="1:12" ht="26.25" thickBot="1" x14ac:dyDescent="0.3">
      <c r="A244" s="11" t="s">
        <v>65</v>
      </c>
      <c r="B244" s="86" t="s">
        <v>106</v>
      </c>
      <c r="C244" s="86"/>
      <c r="D244" s="86"/>
      <c r="E244" s="86"/>
      <c r="F244" s="86"/>
      <c r="G244" s="86"/>
      <c r="H244" s="4"/>
      <c r="I244" s="4"/>
      <c r="J244" s="4"/>
      <c r="K244" s="4"/>
    </row>
    <row r="245" spans="1:12" ht="27" thickTop="1" thickBot="1" x14ac:dyDescent="0.3">
      <c r="A245" s="5"/>
      <c r="B245" s="87" t="s">
        <v>11</v>
      </c>
      <c r="C245" s="74">
        <v>2012</v>
      </c>
      <c r="D245" s="74">
        <v>2013</v>
      </c>
      <c r="E245" s="74">
        <v>2014</v>
      </c>
      <c r="F245" s="74">
        <v>2015</v>
      </c>
      <c r="G245" s="74">
        <v>2016</v>
      </c>
      <c r="H245" s="74">
        <v>2017</v>
      </c>
      <c r="I245" s="74">
        <v>2018</v>
      </c>
      <c r="J245" s="74">
        <v>2019</v>
      </c>
      <c r="K245" s="74">
        <v>2020</v>
      </c>
      <c r="L245" s="74">
        <v>2021</v>
      </c>
    </row>
    <row r="246" spans="1:12" ht="27" thickTop="1" thickBot="1" x14ac:dyDescent="0.3">
      <c r="A246" s="5"/>
      <c r="B246" s="87"/>
      <c r="C246" s="75"/>
      <c r="D246" s="75"/>
      <c r="E246" s="75"/>
      <c r="F246" s="75"/>
      <c r="G246" s="75"/>
      <c r="H246" s="75"/>
      <c r="I246" s="75"/>
      <c r="J246" s="75"/>
      <c r="K246" s="75"/>
      <c r="L246" s="75"/>
    </row>
    <row r="247" spans="1:12" ht="27" thickTop="1" thickBot="1" x14ac:dyDescent="0.3">
      <c r="A247" s="5"/>
      <c r="B247" s="44" t="s">
        <v>36</v>
      </c>
      <c r="C247" s="45">
        <v>13</v>
      </c>
      <c r="D247" s="45">
        <v>53</v>
      </c>
      <c r="E247" s="45">
        <v>100</v>
      </c>
      <c r="F247" s="45">
        <v>101</v>
      </c>
      <c r="G247" s="45">
        <v>155</v>
      </c>
      <c r="H247" s="45">
        <v>105</v>
      </c>
      <c r="I247" s="45">
        <v>190</v>
      </c>
      <c r="J247" s="45">
        <v>284</v>
      </c>
      <c r="K247" s="45">
        <v>315</v>
      </c>
      <c r="L247" s="45">
        <v>309</v>
      </c>
    </row>
    <row r="248" spans="1:12" ht="27" thickTop="1" thickBot="1" x14ac:dyDescent="0.3">
      <c r="A248" s="5"/>
      <c r="B248" s="44" t="s">
        <v>37</v>
      </c>
      <c r="C248" s="45">
        <v>8</v>
      </c>
      <c r="D248" s="45">
        <v>12</v>
      </c>
      <c r="E248" s="45">
        <v>17</v>
      </c>
      <c r="F248" s="45">
        <v>19</v>
      </c>
      <c r="G248" s="45">
        <v>22</v>
      </c>
      <c r="H248" s="45">
        <v>37</v>
      </c>
      <c r="I248" s="45"/>
      <c r="J248" s="45"/>
      <c r="K248" s="45"/>
      <c r="L248" s="45"/>
    </row>
    <row r="249" spans="1:12" ht="27" thickTop="1" thickBot="1" x14ac:dyDescent="0.3">
      <c r="A249" s="5"/>
      <c r="B249" s="44" t="s">
        <v>42</v>
      </c>
      <c r="C249" s="45">
        <v>363</v>
      </c>
      <c r="D249" s="45">
        <v>410</v>
      </c>
      <c r="E249" s="39">
        <v>615</v>
      </c>
      <c r="F249" s="39">
        <v>689</v>
      </c>
      <c r="G249" s="45">
        <v>1267</v>
      </c>
      <c r="H249" s="45">
        <v>1167</v>
      </c>
      <c r="I249" s="45">
        <v>736</v>
      </c>
      <c r="J249" s="45">
        <v>815</v>
      </c>
      <c r="K249" s="45">
        <v>743</v>
      </c>
      <c r="L249" s="45">
        <v>726</v>
      </c>
    </row>
    <row r="250" spans="1:12" ht="27" thickTop="1" thickBot="1" x14ac:dyDescent="0.3">
      <c r="A250" s="5"/>
      <c r="B250" s="44" t="s">
        <v>43</v>
      </c>
      <c r="C250" s="45"/>
      <c r="D250" s="45"/>
      <c r="E250" s="45">
        <v>10</v>
      </c>
      <c r="F250" s="45"/>
      <c r="G250" s="45"/>
      <c r="H250" s="45"/>
      <c r="I250" s="45"/>
      <c r="J250" s="45"/>
      <c r="K250" s="45"/>
      <c r="L250" s="45"/>
    </row>
    <row r="251" spans="1:12" ht="27" thickTop="1" thickBot="1" x14ac:dyDescent="0.3">
      <c r="A251" s="5"/>
      <c r="B251" s="44" t="s">
        <v>116</v>
      </c>
      <c r="C251" s="45">
        <v>11</v>
      </c>
      <c r="D251" s="45">
        <v>20</v>
      </c>
      <c r="E251" s="46">
        <v>25</v>
      </c>
      <c r="F251" s="46">
        <v>21</v>
      </c>
      <c r="G251" s="45">
        <v>13</v>
      </c>
      <c r="H251" s="45">
        <v>4</v>
      </c>
      <c r="I251" s="45"/>
      <c r="J251" s="45"/>
      <c r="K251" s="45"/>
      <c r="L251" s="45"/>
    </row>
    <row r="252" spans="1:12" ht="27" thickTop="1" thickBot="1" x14ac:dyDescent="0.3">
      <c r="A252" s="5"/>
      <c r="B252" s="44" t="s">
        <v>45</v>
      </c>
      <c r="C252" s="45">
        <v>63</v>
      </c>
      <c r="D252" s="45">
        <v>77</v>
      </c>
      <c r="E252" s="45">
        <v>89</v>
      </c>
      <c r="F252" s="45">
        <v>162</v>
      </c>
      <c r="G252" s="45">
        <v>151</v>
      </c>
      <c r="H252" s="45">
        <v>137</v>
      </c>
      <c r="I252" s="45">
        <v>139</v>
      </c>
      <c r="J252" s="45">
        <v>153</v>
      </c>
      <c r="K252" s="45">
        <v>144</v>
      </c>
      <c r="L252" s="45">
        <v>162</v>
      </c>
    </row>
    <row r="253" spans="1:12" ht="27" thickTop="1" thickBot="1" x14ac:dyDescent="0.3">
      <c r="A253" s="5"/>
      <c r="B253" s="44" t="s">
        <v>101</v>
      </c>
      <c r="C253" s="45">
        <v>17</v>
      </c>
      <c r="D253" s="45">
        <v>19</v>
      </c>
      <c r="E253" s="45">
        <v>27</v>
      </c>
      <c r="F253" s="45">
        <v>32</v>
      </c>
      <c r="G253" s="45">
        <v>41</v>
      </c>
      <c r="H253" s="45">
        <v>38</v>
      </c>
      <c r="I253" s="45">
        <v>27</v>
      </c>
      <c r="J253" s="45">
        <v>27</v>
      </c>
      <c r="K253" s="45">
        <v>26</v>
      </c>
      <c r="L253" s="45">
        <v>23</v>
      </c>
    </row>
    <row r="254" spans="1:12" ht="27" thickTop="1" thickBot="1" x14ac:dyDescent="0.3">
      <c r="A254" s="5"/>
      <c r="B254" s="44" t="s">
        <v>49</v>
      </c>
      <c r="C254" s="45">
        <v>21</v>
      </c>
      <c r="D254" s="45">
        <v>41</v>
      </c>
      <c r="E254" s="45">
        <v>28</v>
      </c>
      <c r="F254" s="45">
        <v>59</v>
      </c>
      <c r="G254" s="45">
        <v>50</v>
      </c>
      <c r="H254" s="45">
        <v>109</v>
      </c>
      <c r="I254" s="45">
        <v>23</v>
      </c>
      <c r="J254" s="45">
        <v>41</v>
      </c>
      <c r="K254" s="45">
        <v>37</v>
      </c>
      <c r="L254" s="45">
        <v>40</v>
      </c>
    </row>
    <row r="255" spans="1:12" ht="27" thickTop="1" thickBot="1" x14ac:dyDescent="0.3">
      <c r="A255" s="5"/>
      <c r="B255" s="44" t="s">
        <v>50</v>
      </c>
      <c r="C255" s="45">
        <v>47</v>
      </c>
      <c r="D255" s="45">
        <v>51</v>
      </c>
      <c r="E255" s="45">
        <v>139</v>
      </c>
      <c r="F255" s="45">
        <v>208</v>
      </c>
      <c r="G255" s="45">
        <v>198</v>
      </c>
      <c r="H255" s="45">
        <v>200</v>
      </c>
      <c r="I255" s="45">
        <v>273</v>
      </c>
      <c r="J255" s="45">
        <v>253</v>
      </c>
      <c r="K255" s="45">
        <v>316</v>
      </c>
      <c r="L255" s="45">
        <v>263</v>
      </c>
    </row>
    <row r="256" spans="1:12" ht="27" thickTop="1" thickBot="1" x14ac:dyDescent="0.3">
      <c r="A256" s="5"/>
      <c r="B256" s="35" t="s">
        <v>87</v>
      </c>
      <c r="C256" s="36">
        <f t="shared" ref="C256:G256" si="13">SUM(C247:C255)</f>
        <v>543</v>
      </c>
      <c r="D256" s="36">
        <f t="shared" si="13"/>
        <v>683</v>
      </c>
      <c r="E256" s="36">
        <f t="shared" si="13"/>
        <v>1050</v>
      </c>
      <c r="F256" s="36">
        <f t="shared" si="13"/>
        <v>1291</v>
      </c>
      <c r="G256" s="36">
        <f t="shared" si="13"/>
        <v>1897</v>
      </c>
      <c r="H256" s="36">
        <f>SUM(H247:H255)</f>
        <v>1797</v>
      </c>
      <c r="I256" s="36">
        <f>SUM(I247:I255)</f>
        <v>1388</v>
      </c>
      <c r="J256" s="36">
        <f>SUM(J247:J255)</f>
        <v>1573</v>
      </c>
      <c r="K256" s="36">
        <f>SUM(K247:K255)</f>
        <v>1581</v>
      </c>
      <c r="L256" s="36">
        <f>SUM(L247:L255)</f>
        <v>1523</v>
      </c>
    </row>
    <row r="257" spans="1:11" ht="26.25" thickTop="1" x14ac:dyDescent="0.25">
      <c r="A257" s="50"/>
      <c r="B257" s="51"/>
      <c r="C257" s="52"/>
      <c r="D257" s="53"/>
      <c r="E257" s="53"/>
      <c r="F257" s="53"/>
      <c r="G257" s="53"/>
      <c r="H257" s="4"/>
      <c r="I257" s="21"/>
      <c r="J257" s="21"/>
      <c r="K257" s="21"/>
    </row>
    <row r="258" spans="1:11" x14ac:dyDescent="0.25">
      <c r="A258" s="54"/>
      <c r="B258" s="54"/>
      <c r="C258" s="55"/>
      <c r="D258" s="55"/>
      <c r="E258" s="55"/>
      <c r="F258" s="55"/>
      <c r="G258" s="55"/>
      <c r="H258" s="55"/>
      <c r="I258" s="55"/>
      <c r="J258" s="55"/>
      <c r="K258" s="55"/>
    </row>
  </sheetData>
  <sheetProtection algorithmName="SHA-512" hashValue="nwSlz8eoqlvCAENiZRIlmjjily6rQYWxkKlebcl4Pt6Y2+jV3l2K+EKJww2bpCpbSmJ2Hw/d2J+jiZxYflnr7A==" saltValue="EzfGnHoAqQr8FpB4wu++Pg==" spinCount="100000" sheet="1" formatCells="0" formatColumns="0" formatRows="0" insertColumns="0" insertRows="0" insertHyperlinks="0" deleteColumns="0" deleteRows="0" sort="0" autoFilter="0" pivotTables="0"/>
  <mergeCells count="177">
    <mergeCell ref="L245:L246"/>
    <mergeCell ref="L216:L217"/>
    <mergeCell ref="B234:G234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I245:I246"/>
    <mergeCell ref="H245:H246"/>
    <mergeCell ref="G245:G246"/>
    <mergeCell ref="B245:B246"/>
    <mergeCell ref="E245:E246"/>
    <mergeCell ref="B244:G244"/>
    <mergeCell ref="F245:F246"/>
    <mergeCell ref="J245:J246"/>
    <mergeCell ref="K245:K246"/>
    <mergeCell ref="J216:J217"/>
    <mergeCell ref="B215:G215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B202:G202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B187:G187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S8:T8"/>
    <mergeCell ref="S31:T31"/>
    <mergeCell ref="S54:T54"/>
    <mergeCell ref="S70:T70"/>
    <mergeCell ref="S93:T93"/>
    <mergeCell ref="S106:T106"/>
    <mergeCell ref="V127:X127"/>
    <mergeCell ref="V132:X132"/>
    <mergeCell ref="S140:T140"/>
    <mergeCell ref="G129:I129"/>
    <mergeCell ref="G132:I132"/>
    <mergeCell ref="I165:I166"/>
    <mergeCell ref="B165:B166"/>
    <mergeCell ref="F165:F166"/>
    <mergeCell ref="C165:C166"/>
    <mergeCell ref="B157:K157"/>
    <mergeCell ref="B160:G160"/>
    <mergeCell ref="B164:G164"/>
    <mergeCell ref="B140:B141"/>
    <mergeCell ref="G140:H140"/>
    <mergeCell ref="E140:F140"/>
    <mergeCell ref="C140:D140"/>
    <mergeCell ref="B139:K139"/>
    <mergeCell ref="B158:N158"/>
    <mergeCell ref="M140:N140"/>
    <mergeCell ref="I140:J140"/>
    <mergeCell ref="B159:N159"/>
    <mergeCell ref="K31:L31"/>
    <mergeCell ref="B2:N2"/>
    <mergeCell ref="I93:J93"/>
    <mergeCell ref="K93:L93"/>
    <mergeCell ref="K106:L106"/>
    <mergeCell ref="B127:B128"/>
    <mergeCell ref="C127:C128"/>
    <mergeCell ref="D127:D128"/>
    <mergeCell ref="E127:E128"/>
    <mergeCell ref="F127:F128"/>
    <mergeCell ref="G127:I127"/>
    <mergeCell ref="C70:D70"/>
    <mergeCell ref="I54:J54"/>
    <mergeCell ref="I70:J70"/>
    <mergeCell ref="K54:L54"/>
    <mergeCell ref="K70:L70"/>
    <mergeCell ref="K140:L140"/>
    <mergeCell ref="H165:H166"/>
    <mergeCell ref="B134:G134"/>
    <mergeCell ref="A1:B1"/>
    <mergeCell ref="C1:K1"/>
    <mergeCell ref="B3:G3"/>
    <mergeCell ref="B7:K7"/>
    <mergeCell ref="B30:K30"/>
    <mergeCell ref="B31:B32"/>
    <mergeCell ref="B8:B9"/>
    <mergeCell ref="C8:D8"/>
    <mergeCell ref="E8:F8"/>
    <mergeCell ref="G8:H8"/>
    <mergeCell ref="G31:H31"/>
    <mergeCell ref="E31:F31"/>
    <mergeCell ref="C31:D31"/>
    <mergeCell ref="I8:J8"/>
    <mergeCell ref="I31:J31"/>
    <mergeCell ref="K8:L8"/>
    <mergeCell ref="D165:D166"/>
    <mergeCell ref="G165:G166"/>
    <mergeCell ref="E165:E166"/>
    <mergeCell ref="C245:C246"/>
    <mergeCell ref="D245:D246"/>
    <mergeCell ref="M8:N8"/>
    <mergeCell ref="M31:N31"/>
    <mergeCell ref="M54:N54"/>
    <mergeCell ref="M70:N70"/>
    <mergeCell ref="M93:N93"/>
    <mergeCell ref="M106:N106"/>
    <mergeCell ref="J127:L127"/>
    <mergeCell ref="J132:L132"/>
    <mergeCell ref="M127:O127"/>
    <mergeCell ref="M132:O132"/>
    <mergeCell ref="B69:K69"/>
    <mergeCell ref="B70:B71"/>
    <mergeCell ref="B92:K92"/>
    <mergeCell ref="B93:B94"/>
    <mergeCell ref="B105:K105"/>
    <mergeCell ref="B106:B107"/>
    <mergeCell ref="B126:G126"/>
    <mergeCell ref="G93:H93"/>
    <mergeCell ref="E93:F93"/>
    <mergeCell ref="C93:D93"/>
    <mergeCell ref="G106:H106"/>
    <mergeCell ref="E106:F106"/>
    <mergeCell ref="C106:D106"/>
    <mergeCell ref="I106:J106"/>
    <mergeCell ref="O8:P8"/>
    <mergeCell ref="Q8:R8"/>
    <mergeCell ref="O31:P31"/>
    <mergeCell ref="Q31:R31"/>
    <mergeCell ref="O54:P54"/>
    <mergeCell ref="Q54:R54"/>
    <mergeCell ref="O70:P70"/>
    <mergeCell ref="Q70:R70"/>
    <mergeCell ref="O93:P93"/>
    <mergeCell ref="Q93:R93"/>
    <mergeCell ref="O106:P106"/>
    <mergeCell ref="Q106:R106"/>
    <mergeCell ref="B53:K53"/>
    <mergeCell ref="B54:B55"/>
    <mergeCell ref="C54:D54"/>
    <mergeCell ref="E54:F54"/>
    <mergeCell ref="G54:H54"/>
    <mergeCell ref="G70:H70"/>
    <mergeCell ref="E70:F70"/>
    <mergeCell ref="K216:K217"/>
    <mergeCell ref="P127:R127"/>
    <mergeCell ref="P132:R132"/>
    <mergeCell ref="S127:U127"/>
    <mergeCell ref="S132:U132"/>
    <mergeCell ref="O140:P140"/>
    <mergeCell ref="Q140:R140"/>
    <mergeCell ref="J165:J166"/>
    <mergeCell ref="K165:K166"/>
    <mergeCell ref="L165:L166"/>
    <mergeCell ref="L188:L189"/>
    <mergeCell ref="J203:J204"/>
    <mergeCell ref="K203:K204"/>
    <mergeCell ref="L203:L204"/>
    <mergeCell ref="J188:J189"/>
    <mergeCell ref="K188:K189"/>
  </mergeCells>
  <pageMargins left="0.7" right="0.7" top="0.75" bottom="0.75" header="0.3" footer="0.3"/>
  <pageSetup paperSize="9" scale="45" orientation="landscape" r:id="rId1"/>
  <rowBreaks count="7" manualBreakCount="7">
    <brk id="29" max="16383" man="1"/>
    <brk id="67" max="16383" man="1"/>
    <brk id="104" max="16383" man="1"/>
    <brk id="138" max="16383" man="1"/>
    <brk id="184" max="16383" man="1"/>
    <brk id="213" max="16383" man="1"/>
    <brk id="2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2018-07-12T11:06:11Z</cp:lastPrinted>
  <dcterms:created xsi:type="dcterms:W3CDTF">2014-12-01T14:44:04Z</dcterms:created>
  <dcterms:modified xsi:type="dcterms:W3CDTF">2022-11-29T15:07:29Z</dcterms:modified>
</cp:coreProperties>
</file>